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ento_sešit"/>
  <bookViews>
    <workbookView xWindow="0" yWindow="255" windowWidth="15360" windowHeight="8520" tabRatio="723" firstSheet="2" activeTab="4"/>
  </bookViews>
  <sheets>
    <sheet name="Pokyny pro vyplnění" sheetId="1" r:id="rId1"/>
    <sheet name="Metodika mzdové nákady" sheetId="2" r:id="rId2"/>
    <sheet name="Mzdy - přiklady" sheetId="10" r:id="rId3"/>
    <sheet name="Mzdové listy" sheetId="4" r:id="rId4"/>
    <sheet name="Mzdy - formulář" sheetId="5" r:id="rId5"/>
    <sheet name="Metodika cestovné" sheetId="6" r:id="rId6"/>
    <sheet name="Cestovné - příklad" sheetId="7" r:id="rId7"/>
    <sheet name="Cestovné - formulář" sheetId="8" r:id="rId8"/>
    <sheet name="List1" sheetId="11" r:id="rId9"/>
  </sheets>
  <calcPr calcId="144525"/>
  <customWorkbookViews>
    <customWorkbookView name="monika.koubkova - vlastní zobrazení" guid="{DCFAC535-E3F1-45EC-A63D-2E956F3DA7F7}" mergeInterval="0" personalView="1" maximized="1" xWindow="1" yWindow="1" windowWidth="1276" windowHeight="752" tabRatio="723" activeSheetId="2"/>
  </customWorkbookViews>
</workbook>
</file>

<file path=xl/calcChain.xml><?xml version="1.0" encoding="utf-8"?>
<calcChain xmlns="http://schemas.openxmlformats.org/spreadsheetml/2006/main">
  <c r="G16" i="5" l="1"/>
  <c r="H15" i="5" s="1"/>
  <c r="F16" i="5"/>
  <c r="E16" i="5"/>
  <c r="G15" i="5"/>
  <c r="G14" i="5"/>
  <c r="I14" i="5" s="1"/>
  <c r="J14" i="5" s="1"/>
  <c r="G17" i="5"/>
  <c r="G89" i="4" l="1"/>
  <c r="F89" i="4"/>
  <c r="E89" i="4"/>
  <c r="D89" i="4"/>
  <c r="C89" i="4"/>
  <c r="B89" i="4"/>
  <c r="H89" i="4" s="1"/>
  <c r="H88" i="4"/>
  <c r="H87" i="4"/>
  <c r="H86" i="4"/>
  <c r="H85" i="4"/>
  <c r="H84" i="4"/>
  <c r="H83" i="4"/>
  <c r="H82" i="4"/>
  <c r="C79" i="4" l="1"/>
  <c r="H64" i="4"/>
  <c r="E55" i="4"/>
  <c r="D55" i="4"/>
  <c r="C55" i="4"/>
  <c r="B55" i="4"/>
  <c r="F54" i="4"/>
  <c r="F53" i="4"/>
  <c r="F52" i="4"/>
  <c r="F51" i="4"/>
  <c r="F50" i="4"/>
  <c r="F49" i="4"/>
  <c r="E37" i="4"/>
  <c r="D37" i="4"/>
  <c r="C37" i="4"/>
  <c r="B37" i="4"/>
  <c r="F37" i="4"/>
  <c r="F36" i="4"/>
  <c r="F35" i="4"/>
  <c r="F34" i="4"/>
  <c r="F33" i="4"/>
  <c r="F32" i="4"/>
  <c r="F31" i="4"/>
  <c r="H78" i="4"/>
  <c r="H67" i="4"/>
  <c r="H68" i="4"/>
  <c r="G79" i="4"/>
  <c r="F79" i="4"/>
  <c r="E79" i="4"/>
  <c r="D79" i="4"/>
  <c r="B79" i="4"/>
  <c r="H77" i="4"/>
  <c r="H76" i="4"/>
  <c r="H75" i="4"/>
  <c r="H74" i="4"/>
  <c r="H73" i="4"/>
  <c r="H72" i="4"/>
  <c r="M163" i="10"/>
  <c r="G163" i="10"/>
  <c r="F163" i="10"/>
  <c r="E163" i="10"/>
  <c r="M162" i="10"/>
  <c r="H162" i="10"/>
  <c r="G162" i="10"/>
  <c r="I162" i="10" s="1"/>
  <c r="J162" i="10" s="1"/>
  <c r="M161" i="10"/>
  <c r="G161" i="10"/>
  <c r="I161" i="10" s="1"/>
  <c r="M160" i="10"/>
  <c r="G160" i="10"/>
  <c r="F160" i="10"/>
  <c r="E160" i="10"/>
  <c r="M159" i="10"/>
  <c r="H159" i="10"/>
  <c r="G159" i="10"/>
  <c r="M158" i="10"/>
  <c r="G158" i="10"/>
  <c r="I158" i="10" s="1"/>
  <c r="M157" i="10"/>
  <c r="G157" i="10"/>
  <c r="F157" i="10"/>
  <c r="E157" i="10"/>
  <c r="M156" i="10"/>
  <c r="H156" i="10"/>
  <c r="G156" i="10"/>
  <c r="M155" i="10"/>
  <c r="G155" i="10"/>
  <c r="I155" i="10" s="1"/>
  <c r="M154" i="10"/>
  <c r="G154" i="10"/>
  <c r="F154" i="10"/>
  <c r="E154" i="10"/>
  <c r="M153" i="10"/>
  <c r="H153" i="10"/>
  <c r="G153" i="10"/>
  <c r="M152" i="10"/>
  <c r="G152" i="10"/>
  <c r="I152" i="10" s="1"/>
  <c r="M151" i="10"/>
  <c r="G151" i="10"/>
  <c r="F151" i="10"/>
  <c r="E151" i="10"/>
  <c r="M150" i="10"/>
  <c r="H150" i="10"/>
  <c r="G150" i="10"/>
  <c r="I150" i="10" s="1"/>
  <c r="M149" i="10"/>
  <c r="G149" i="10"/>
  <c r="I149" i="10" s="1"/>
  <c r="M148" i="10"/>
  <c r="G148" i="10"/>
  <c r="F148" i="10"/>
  <c r="E148" i="10"/>
  <c r="M147" i="10"/>
  <c r="H147" i="10"/>
  <c r="G147" i="10"/>
  <c r="M146" i="10"/>
  <c r="G146" i="10"/>
  <c r="I146" i="10" s="1"/>
  <c r="M145" i="10"/>
  <c r="G145" i="10"/>
  <c r="F145" i="10"/>
  <c r="E145" i="10"/>
  <c r="M144" i="10"/>
  <c r="H144" i="10"/>
  <c r="G144" i="10"/>
  <c r="M143" i="10"/>
  <c r="G143" i="10"/>
  <c r="I143" i="10" s="1"/>
  <c r="M142" i="10"/>
  <c r="G142" i="10"/>
  <c r="F142" i="10"/>
  <c r="E142" i="10"/>
  <c r="M141" i="10"/>
  <c r="H141" i="10"/>
  <c r="G141" i="10"/>
  <c r="I141" i="10" s="1"/>
  <c r="J141" i="10" s="1"/>
  <c r="M140" i="10"/>
  <c r="I140" i="10"/>
  <c r="G140" i="10"/>
  <c r="M139" i="10"/>
  <c r="G139" i="10"/>
  <c r="F139" i="10"/>
  <c r="E139" i="10"/>
  <c r="M138" i="10"/>
  <c r="H138" i="10"/>
  <c r="G138" i="10"/>
  <c r="I138" i="10" s="1"/>
  <c r="J138" i="10" s="1"/>
  <c r="M137" i="10"/>
  <c r="G137" i="10"/>
  <c r="I137" i="10" s="1"/>
  <c r="M136" i="10"/>
  <c r="G136" i="10"/>
  <c r="F136" i="10"/>
  <c r="E136" i="10"/>
  <c r="M135" i="10"/>
  <c r="H135" i="10"/>
  <c r="G135" i="10"/>
  <c r="M134" i="10"/>
  <c r="G134" i="10"/>
  <c r="I134" i="10" s="1"/>
  <c r="M133" i="10"/>
  <c r="G133" i="10"/>
  <c r="F133" i="10"/>
  <c r="E133" i="10"/>
  <c r="M132" i="10"/>
  <c r="H132" i="10"/>
  <c r="G132" i="10"/>
  <c r="I132" i="10" s="1"/>
  <c r="J132" i="10" s="1"/>
  <c r="M131" i="10"/>
  <c r="G131" i="10"/>
  <c r="I131" i="10" s="1"/>
  <c r="M130" i="10"/>
  <c r="G130" i="10"/>
  <c r="F130" i="10"/>
  <c r="E130" i="10"/>
  <c r="M129" i="10"/>
  <c r="H129" i="10"/>
  <c r="G129" i="10"/>
  <c r="M128" i="10"/>
  <c r="G128" i="10"/>
  <c r="I128" i="10" s="1"/>
  <c r="M127" i="10"/>
  <c r="G127" i="10"/>
  <c r="F127" i="10"/>
  <c r="E127" i="10"/>
  <c r="M126" i="10"/>
  <c r="H126" i="10"/>
  <c r="G126" i="10"/>
  <c r="M125" i="10"/>
  <c r="G125" i="10"/>
  <c r="I125" i="10"/>
  <c r="M124" i="10"/>
  <c r="G124" i="10"/>
  <c r="F124" i="10"/>
  <c r="E124" i="10"/>
  <c r="M123" i="10"/>
  <c r="H123" i="10"/>
  <c r="I123" i="10" s="1"/>
  <c r="J123" i="10" s="1"/>
  <c r="G123" i="10"/>
  <c r="M122" i="10"/>
  <c r="G122" i="10"/>
  <c r="I122" i="10" s="1"/>
  <c r="M121" i="10"/>
  <c r="G121" i="10"/>
  <c r="F121" i="10"/>
  <c r="E121" i="10"/>
  <c r="M120" i="10"/>
  <c r="H120" i="10"/>
  <c r="G120" i="10"/>
  <c r="I120" i="10" s="1"/>
  <c r="J120" i="10" s="1"/>
  <c r="M119" i="10"/>
  <c r="G119" i="10"/>
  <c r="I119" i="10" s="1"/>
  <c r="M118" i="10"/>
  <c r="G118" i="10"/>
  <c r="F118" i="10"/>
  <c r="E118" i="10"/>
  <c r="M117" i="10"/>
  <c r="H117" i="10"/>
  <c r="G117" i="10"/>
  <c r="M116" i="10"/>
  <c r="G116" i="10"/>
  <c r="I116" i="10" s="1"/>
  <c r="M115" i="10"/>
  <c r="G115" i="10"/>
  <c r="F115" i="10"/>
  <c r="E115" i="10"/>
  <c r="M114" i="10"/>
  <c r="H114" i="10"/>
  <c r="G114" i="10"/>
  <c r="M113" i="10"/>
  <c r="G113" i="10"/>
  <c r="I113" i="10" s="1"/>
  <c r="M112" i="10"/>
  <c r="G112" i="10"/>
  <c r="F112" i="10"/>
  <c r="E112" i="10"/>
  <c r="M111" i="10"/>
  <c r="H111" i="10"/>
  <c r="G111" i="10"/>
  <c r="M110" i="10"/>
  <c r="G110" i="10"/>
  <c r="I110" i="10" s="1"/>
  <c r="M109" i="10"/>
  <c r="G109" i="10"/>
  <c r="F109" i="10"/>
  <c r="E109" i="10"/>
  <c r="M108" i="10"/>
  <c r="H108" i="10"/>
  <c r="G108" i="10"/>
  <c r="I108" i="10" s="1"/>
  <c r="M107" i="10"/>
  <c r="G107" i="10"/>
  <c r="I107" i="10" s="1"/>
  <c r="M106" i="10"/>
  <c r="G106" i="10"/>
  <c r="F106" i="10"/>
  <c r="E106" i="10"/>
  <c r="M105" i="10"/>
  <c r="H105" i="10"/>
  <c r="G105" i="10"/>
  <c r="M104" i="10"/>
  <c r="G104" i="10"/>
  <c r="I104" i="10" s="1"/>
  <c r="M103" i="10"/>
  <c r="G103" i="10"/>
  <c r="F103" i="10"/>
  <c r="E103" i="10"/>
  <c r="M102" i="10"/>
  <c r="H102" i="10"/>
  <c r="G102" i="10"/>
  <c r="I102" i="10"/>
  <c r="J102" i="10" s="1"/>
  <c r="M101" i="10"/>
  <c r="G101" i="10"/>
  <c r="I101" i="10" s="1"/>
  <c r="M100" i="10"/>
  <c r="G100" i="10"/>
  <c r="F100" i="10"/>
  <c r="E100" i="10"/>
  <c r="M99" i="10"/>
  <c r="H99" i="10"/>
  <c r="G99" i="10"/>
  <c r="M98" i="10"/>
  <c r="G98" i="10"/>
  <c r="I98" i="10" s="1"/>
  <c r="M97" i="10"/>
  <c r="G97" i="10"/>
  <c r="F97" i="10"/>
  <c r="E97" i="10"/>
  <c r="M96" i="10"/>
  <c r="H96" i="10"/>
  <c r="G96" i="10"/>
  <c r="M95" i="10"/>
  <c r="G95" i="10"/>
  <c r="I95" i="10" s="1"/>
  <c r="M94" i="10"/>
  <c r="G94" i="10"/>
  <c r="F94" i="10"/>
  <c r="E94" i="10"/>
  <c r="M93" i="10"/>
  <c r="H93" i="10"/>
  <c r="G93" i="10"/>
  <c r="M92" i="10"/>
  <c r="G92" i="10"/>
  <c r="I92" i="10" s="1"/>
  <c r="M91" i="10"/>
  <c r="G91" i="10"/>
  <c r="F91" i="10"/>
  <c r="E91" i="10"/>
  <c r="M90" i="10"/>
  <c r="H90" i="10"/>
  <c r="G90" i="10"/>
  <c r="M89" i="10"/>
  <c r="G89" i="10"/>
  <c r="I89" i="10" s="1"/>
  <c r="M88" i="10"/>
  <c r="G88" i="10"/>
  <c r="F88" i="10"/>
  <c r="E88" i="10"/>
  <c r="M87" i="10"/>
  <c r="H87" i="10"/>
  <c r="G87" i="10"/>
  <c r="M86" i="10"/>
  <c r="G86" i="10"/>
  <c r="I86" i="10" s="1"/>
  <c r="M85" i="10"/>
  <c r="G85" i="10"/>
  <c r="F85" i="10"/>
  <c r="E85" i="10"/>
  <c r="M84" i="10"/>
  <c r="H84" i="10"/>
  <c r="G84" i="10"/>
  <c r="M83" i="10"/>
  <c r="G83" i="10"/>
  <c r="I83" i="10"/>
  <c r="M82" i="10"/>
  <c r="G82" i="10"/>
  <c r="H81" i="10" s="1"/>
  <c r="F82" i="10"/>
  <c r="E82" i="10"/>
  <c r="M81" i="10"/>
  <c r="G81" i="10"/>
  <c r="M80" i="10"/>
  <c r="G80" i="10"/>
  <c r="I80" i="10" s="1"/>
  <c r="M79" i="10"/>
  <c r="G79" i="10"/>
  <c r="F79" i="10"/>
  <c r="E79" i="10"/>
  <c r="M78" i="10"/>
  <c r="H78" i="10"/>
  <c r="I78" i="10" s="1"/>
  <c r="J78" i="10" s="1"/>
  <c r="G78" i="10"/>
  <c r="M77" i="10"/>
  <c r="G77" i="10"/>
  <c r="I77" i="10" s="1"/>
  <c r="M76" i="10"/>
  <c r="G76" i="10"/>
  <c r="F76" i="10"/>
  <c r="E76" i="10"/>
  <c r="M75" i="10"/>
  <c r="H75" i="10"/>
  <c r="G75" i="10"/>
  <c r="I75" i="10" s="1"/>
  <c r="J75" i="10" s="1"/>
  <c r="M74" i="10"/>
  <c r="G74" i="10"/>
  <c r="I74" i="10" s="1"/>
  <c r="M73" i="10"/>
  <c r="G73" i="10"/>
  <c r="F73" i="10"/>
  <c r="E73" i="10"/>
  <c r="M72" i="10"/>
  <c r="H72" i="10"/>
  <c r="G72" i="10"/>
  <c r="M71" i="10"/>
  <c r="G71" i="10"/>
  <c r="I71" i="10" s="1"/>
  <c r="M70" i="10"/>
  <c r="G70" i="10"/>
  <c r="F70" i="10"/>
  <c r="E70" i="10"/>
  <c r="M69" i="10"/>
  <c r="H69" i="10"/>
  <c r="G69" i="10"/>
  <c r="M68" i="10"/>
  <c r="G68" i="10"/>
  <c r="I68" i="10"/>
  <c r="M67" i="10"/>
  <c r="G67" i="10"/>
  <c r="F67" i="10"/>
  <c r="E67" i="10"/>
  <c r="M66" i="10"/>
  <c r="H66" i="10"/>
  <c r="I66" i="10" s="1"/>
  <c r="J66" i="10" s="1"/>
  <c r="G66" i="10"/>
  <c r="M65" i="10"/>
  <c r="G65" i="10"/>
  <c r="I65" i="10" s="1"/>
  <c r="M64" i="10"/>
  <c r="G64" i="10"/>
  <c r="F64" i="10"/>
  <c r="E64" i="10"/>
  <c r="M63" i="10"/>
  <c r="H63" i="10"/>
  <c r="G63" i="10"/>
  <c r="I63" i="10" s="1"/>
  <c r="J63" i="10" s="1"/>
  <c r="M62" i="10"/>
  <c r="G62" i="10"/>
  <c r="I62" i="10" s="1"/>
  <c r="M61" i="10"/>
  <c r="G61" i="10"/>
  <c r="F61" i="10"/>
  <c r="E61" i="10"/>
  <c r="M60" i="10"/>
  <c r="H60" i="10"/>
  <c r="G60" i="10"/>
  <c r="M59" i="10"/>
  <c r="G59" i="10"/>
  <c r="I59" i="10" s="1"/>
  <c r="M58" i="10"/>
  <c r="G58" i="10"/>
  <c r="F58" i="10"/>
  <c r="E58" i="10"/>
  <c r="M57" i="10"/>
  <c r="H57" i="10"/>
  <c r="G57" i="10"/>
  <c r="M56" i="10"/>
  <c r="G56" i="10"/>
  <c r="I56" i="10"/>
  <c r="M55" i="10"/>
  <c r="G55" i="10"/>
  <c r="F55" i="10"/>
  <c r="E55" i="10"/>
  <c r="M54" i="10"/>
  <c r="H54" i="10"/>
  <c r="G54" i="10"/>
  <c r="M53" i="10"/>
  <c r="G53" i="10"/>
  <c r="I53" i="10" s="1"/>
  <c r="M52" i="10"/>
  <c r="G52" i="10"/>
  <c r="F52" i="10"/>
  <c r="E52" i="10"/>
  <c r="M51" i="10"/>
  <c r="H51" i="10"/>
  <c r="G51" i="10"/>
  <c r="M50" i="10"/>
  <c r="G50" i="10"/>
  <c r="I50" i="10" s="1"/>
  <c r="M49" i="10"/>
  <c r="G49" i="10"/>
  <c r="F49" i="10"/>
  <c r="E49" i="10"/>
  <c r="M48" i="10"/>
  <c r="H48" i="10"/>
  <c r="G48" i="10"/>
  <c r="M47" i="10"/>
  <c r="G47" i="10"/>
  <c r="I47" i="10" s="1"/>
  <c r="M46" i="10"/>
  <c r="G46" i="10"/>
  <c r="H45" i="10" s="1"/>
  <c r="F46" i="10"/>
  <c r="E46" i="10"/>
  <c r="M45" i="10"/>
  <c r="G45" i="10"/>
  <c r="M44" i="10"/>
  <c r="G44" i="10"/>
  <c r="I44" i="10" s="1"/>
  <c r="M43" i="10"/>
  <c r="G43" i="10"/>
  <c r="F43" i="10"/>
  <c r="E43" i="10"/>
  <c r="M42" i="10"/>
  <c r="H42" i="10"/>
  <c r="G42" i="10"/>
  <c r="M41" i="10"/>
  <c r="G41" i="10"/>
  <c r="I41" i="10" s="1"/>
  <c r="M40" i="10"/>
  <c r="G40" i="10"/>
  <c r="F40" i="10"/>
  <c r="E40" i="10"/>
  <c r="M39" i="10"/>
  <c r="H39" i="10"/>
  <c r="G39" i="10"/>
  <c r="M38" i="10"/>
  <c r="G38" i="10"/>
  <c r="I38" i="10" s="1"/>
  <c r="M37" i="10"/>
  <c r="G37" i="10"/>
  <c r="F37" i="10"/>
  <c r="E37" i="10"/>
  <c r="M36" i="10"/>
  <c r="H36" i="10"/>
  <c r="G36" i="10"/>
  <c r="M35" i="10"/>
  <c r="G35" i="10"/>
  <c r="I35" i="10" s="1"/>
  <c r="M34" i="10"/>
  <c r="G34" i="10"/>
  <c r="F34" i="10"/>
  <c r="E34" i="10"/>
  <c r="M33" i="10"/>
  <c r="H33" i="10"/>
  <c r="G33" i="10"/>
  <c r="M32" i="10"/>
  <c r="G32" i="10"/>
  <c r="I32" i="10" s="1"/>
  <c r="M31" i="10"/>
  <c r="G31" i="10"/>
  <c r="F31" i="10"/>
  <c r="E31" i="10"/>
  <c r="M30" i="10"/>
  <c r="H30" i="10"/>
  <c r="G30" i="10"/>
  <c r="M29" i="10"/>
  <c r="G29" i="10"/>
  <c r="I29" i="10" s="1"/>
  <c r="M28" i="10"/>
  <c r="G28" i="10"/>
  <c r="F28" i="10"/>
  <c r="E28" i="10"/>
  <c r="M27" i="10"/>
  <c r="H27" i="10"/>
  <c r="G27" i="10"/>
  <c r="M26" i="10"/>
  <c r="G26" i="10"/>
  <c r="I26" i="10" s="1"/>
  <c r="M25" i="10"/>
  <c r="G25" i="10"/>
  <c r="F25" i="10"/>
  <c r="E25" i="10"/>
  <c r="M24" i="10"/>
  <c r="H24" i="10"/>
  <c r="G24" i="10"/>
  <c r="M23" i="10"/>
  <c r="G23" i="10"/>
  <c r="I23" i="10" s="1"/>
  <c r="J23" i="10" s="1"/>
  <c r="M22" i="10"/>
  <c r="G22" i="10"/>
  <c r="F22" i="10"/>
  <c r="E22" i="10"/>
  <c r="M21" i="10"/>
  <c r="H21" i="10"/>
  <c r="G21" i="10"/>
  <c r="M20" i="10"/>
  <c r="G20" i="10"/>
  <c r="I20" i="10" s="1"/>
  <c r="M19" i="10"/>
  <c r="G19" i="10"/>
  <c r="F19" i="10"/>
  <c r="E19" i="10"/>
  <c r="M18" i="10"/>
  <c r="H18" i="10"/>
  <c r="G18" i="10"/>
  <c r="M17" i="10"/>
  <c r="G17" i="10"/>
  <c r="I17" i="10" s="1"/>
  <c r="M16" i="10"/>
  <c r="G16" i="10"/>
  <c r="F16" i="10"/>
  <c r="E16" i="10"/>
  <c r="M15" i="10"/>
  <c r="H15" i="10"/>
  <c r="G15" i="10"/>
  <c r="M14" i="10"/>
  <c r="G14" i="10"/>
  <c r="I14" i="10" s="1"/>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5" i="5"/>
  <c r="M14" i="5"/>
  <c r="M16" i="5"/>
  <c r="G8" i="8"/>
  <c r="A10" i="8"/>
  <c r="A11" i="8"/>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F8" i="7"/>
  <c r="A10" i="7"/>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I17" i="5"/>
  <c r="G18" i="5"/>
  <c r="E19" i="5"/>
  <c r="F19" i="5"/>
  <c r="G19" i="5"/>
  <c r="H18" i="5" s="1"/>
  <c r="G20" i="5"/>
  <c r="I20" i="5" s="1"/>
  <c r="J20" i="5" s="1"/>
  <c r="G21" i="5"/>
  <c r="E22" i="5"/>
  <c r="F22" i="5"/>
  <c r="G22" i="5"/>
  <c r="H21" i="5" s="1"/>
  <c r="G23" i="5"/>
  <c r="I23" i="5" s="1"/>
  <c r="G24" i="5"/>
  <c r="E25" i="5"/>
  <c r="F25" i="5"/>
  <c r="G25" i="5"/>
  <c r="H24" i="5" s="1"/>
  <c r="G26" i="5"/>
  <c r="I26" i="5" s="1"/>
  <c r="G27" i="5"/>
  <c r="E28" i="5"/>
  <c r="F28" i="5"/>
  <c r="G28" i="5"/>
  <c r="H27" i="5" s="1"/>
  <c r="G29" i="5"/>
  <c r="I29" i="5" s="1"/>
  <c r="G30" i="5"/>
  <c r="E31" i="5"/>
  <c r="F31" i="5"/>
  <c r="G31" i="5"/>
  <c r="H30" i="5" s="1"/>
  <c r="G32" i="5"/>
  <c r="I32" i="5" s="1"/>
  <c r="J32" i="5" s="1"/>
  <c r="G33" i="5"/>
  <c r="E34" i="5"/>
  <c r="F34" i="5"/>
  <c r="G34" i="5"/>
  <c r="H33" i="5" s="1"/>
  <c r="I33" i="5" s="1"/>
  <c r="J33" i="5" s="1"/>
  <c r="G35" i="5"/>
  <c r="I35" i="5" s="1"/>
  <c r="G36" i="5"/>
  <c r="E37" i="5"/>
  <c r="F37" i="5"/>
  <c r="G37" i="5"/>
  <c r="H36" i="5" s="1"/>
  <c r="G38" i="5"/>
  <c r="I38" i="5" s="1"/>
  <c r="J38" i="5" s="1"/>
  <c r="G39" i="5"/>
  <c r="E40" i="5"/>
  <c r="F40" i="5"/>
  <c r="G40" i="5"/>
  <c r="H39" i="5" s="1"/>
  <c r="I39" i="5" s="1"/>
  <c r="G41" i="5"/>
  <c r="I41" i="5" s="1"/>
  <c r="G42" i="5"/>
  <c r="E43" i="5"/>
  <c r="F43" i="5"/>
  <c r="G43" i="5"/>
  <c r="H42" i="5" s="1"/>
  <c r="I42" i="5" s="1"/>
  <c r="G44" i="5"/>
  <c r="I44" i="5" s="1"/>
  <c r="J44" i="5" s="1"/>
  <c r="G45" i="5"/>
  <c r="E46" i="5"/>
  <c r="F46" i="5"/>
  <c r="G46" i="5"/>
  <c r="H45" i="5" s="1"/>
  <c r="G47" i="5"/>
  <c r="I47" i="5" s="1"/>
  <c r="G48" i="5"/>
  <c r="E49" i="5"/>
  <c r="F49" i="5"/>
  <c r="G49" i="5"/>
  <c r="H48" i="5" s="1"/>
  <c r="G50" i="5"/>
  <c r="I50" i="5" s="1"/>
  <c r="J50" i="5" s="1"/>
  <c r="G51" i="5"/>
  <c r="E52" i="5"/>
  <c r="F52" i="5"/>
  <c r="G52" i="5"/>
  <c r="H51" i="5" s="1"/>
  <c r="G53" i="5"/>
  <c r="I53" i="5" s="1"/>
  <c r="G54" i="5"/>
  <c r="E55" i="5"/>
  <c r="F55" i="5"/>
  <c r="G55" i="5"/>
  <c r="H54" i="5" s="1"/>
  <c r="I54" i="5" s="1"/>
  <c r="J54" i="5" s="1"/>
  <c r="G56" i="5"/>
  <c r="I56" i="5" s="1"/>
  <c r="G57" i="5"/>
  <c r="E58" i="5"/>
  <c r="F58" i="5"/>
  <c r="G58" i="5"/>
  <c r="H57" i="5" s="1"/>
  <c r="I57" i="5" s="1"/>
  <c r="J57" i="5" s="1"/>
  <c r="G59" i="5"/>
  <c r="I59" i="5" s="1"/>
  <c r="G60" i="5"/>
  <c r="E61" i="5"/>
  <c r="F61" i="5"/>
  <c r="G61" i="5"/>
  <c r="H60" i="5" s="1"/>
  <c r="G62" i="5"/>
  <c r="I62" i="5" s="1"/>
  <c r="J62" i="5" s="1"/>
  <c r="G63" i="5"/>
  <c r="E64" i="5"/>
  <c r="F64" i="5"/>
  <c r="G64" i="5"/>
  <c r="H63" i="5" s="1"/>
  <c r="I63" i="5" s="1"/>
  <c r="J63" i="5" s="1"/>
  <c r="J64" i="5" s="1"/>
  <c r="G65" i="5"/>
  <c r="I65" i="5" s="1"/>
  <c r="G66" i="5"/>
  <c r="E67" i="5"/>
  <c r="F67" i="5"/>
  <c r="G67" i="5"/>
  <c r="H66" i="5" s="1"/>
  <c r="G68" i="5"/>
  <c r="I68" i="5" s="1"/>
  <c r="J68" i="5" s="1"/>
  <c r="G69" i="5"/>
  <c r="E70" i="5"/>
  <c r="F70" i="5"/>
  <c r="G70" i="5"/>
  <c r="H69" i="5" s="1"/>
  <c r="G71" i="5"/>
  <c r="I71" i="5" s="1"/>
  <c r="G72" i="5"/>
  <c r="E73" i="5"/>
  <c r="F73" i="5"/>
  <c r="G73" i="5"/>
  <c r="H72" i="5" s="1"/>
  <c r="G74" i="5"/>
  <c r="I74" i="5" s="1"/>
  <c r="J74" i="5" s="1"/>
  <c r="G75" i="5"/>
  <c r="E76" i="5"/>
  <c r="F76" i="5"/>
  <c r="G76" i="5"/>
  <c r="H75" i="5" s="1"/>
  <c r="I75" i="5" s="1"/>
  <c r="G77" i="5"/>
  <c r="I77" i="5" s="1"/>
  <c r="G78" i="5"/>
  <c r="E79" i="5"/>
  <c r="F79" i="5"/>
  <c r="G79" i="5"/>
  <c r="H78" i="5" s="1"/>
  <c r="G80" i="5"/>
  <c r="I80" i="5" s="1"/>
  <c r="J80" i="5" s="1"/>
  <c r="G81" i="5"/>
  <c r="E82" i="5"/>
  <c r="F82" i="5"/>
  <c r="G82" i="5"/>
  <c r="H81" i="5" s="1"/>
  <c r="G83" i="5"/>
  <c r="I83" i="5" s="1"/>
  <c r="G84" i="5"/>
  <c r="E85" i="5"/>
  <c r="F85" i="5"/>
  <c r="G85" i="5"/>
  <c r="H84" i="5" s="1"/>
  <c r="G86" i="5"/>
  <c r="I86" i="5" s="1"/>
  <c r="J86" i="5" s="1"/>
  <c r="G87" i="5"/>
  <c r="E88" i="5"/>
  <c r="F88" i="5"/>
  <c r="G88" i="5"/>
  <c r="H87" i="5" s="1"/>
  <c r="I87" i="5" s="1"/>
  <c r="G89" i="5"/>
  <c r="I89" i="5" s="1"/>
  <c r="G90" i="5"/>
  <c r="E91" i="5"/>
  <c r="F91" i="5"/>
  <c r="G91" i="5"/>
  <c r="H90" i="5" s="1"/>
  <c r="G92" i="5"/>
  <c r="I92" i="5" s="1"/>
  <c r="J92" i="5" s="1"/>
  <c r="G93" i="5"/>
  <c r="E94" i="5"/>
  <c r="F94" i="5"/>
  <c r="G94" i="5"/>
  <c r="H93" i="5" s="1"/>
  <c r="G95" i="5"/>
  <c r="I95" i="5" s="1"/>
  <c r="G96" i="5"/>
  <c r="E97" i="5"/>
  <c r="F97" i="5"/>
  <c r="G97" i="5"/>
  <c r="H96" i="5" s="1"/>
  <c r="G98" i="5"/>
  <c r="I98" i="5" s="1"/>
  <c r="J98" i="5" s="1"/>
  <c r="G99" i="5"/>
  <c r="E100" i="5"/>
  <c r="F100" i="5"/>
  <c r="G100" i="5"/>
  <c r="H99" i="5" s="1"/>
  <c r="I99" i="5" s="1"/>
  <c r="G101" i="5"/>
  <c r="I101" i="5" s="1"/>
  <c r="G102" i="5"/>
  <c r="E103" i="5"/>
  <c r="F103" i="5"/>
  <c r="G103" i="5"/>
  <c r="H102" i="5" s="1"/>
  <c r="G104" i="5"/>
  <c r="I104" i="5" s="1"/>
  <c r="J104" i="5" s="1"/>
  <c r="G105" i="5"/>
  <c r="E106" i="5"/>
  <c r="F106" i="5"/>
  <c r="G106" i="5"/>
  <c r="H105" i="5" s="1"/>
  <c r="G107" i="5"/>
  <c r="I107" i="5" s="1"/>
  <c r="G108" i="5"/>
  <c r="E109" i="5"/>
  <c r="F109" i="5"/>
  <c r="G109" i="5"/>
  <c r="H108" i="5" s="1"/>
  <c r="G110" i="5"/>
  <c r="I110" i="5" s="1"/>
  <c r="J110" i="5" s="1"/>
  <c r="G111" i="5"/>
  <c r="E112" i="5"/>
  <c r="F112" i="5"/>
  <c r="G112" i="5"/>
  <c r="H111" i="5" s="1"/>
  <c r="I111" i="5" s="1"/>
  <c r="G113" i="5"/>
  <c r="I113" i="5" s="1"/>
  <c r="J113" i="5" s="1"/>
  <c r="G114" i="5"/>
  <c r="E115" i="5"/>
  <c r="F115" i="5"/>
  <c r="G115" i="5"/>
  <c r="H114" i="5" s="1"/>
  <c r="G116" i="5"/>
  <c r="I116" i="5" s="1"/>
  <c r="G117" i="5"/>
  <c r="E118" i="5"/>
  <c r="F118" i="5"/>
  <c r="G118" i="5"/>
  <c r="H117" i="5" s="1"/>
  <c r="I117" i="5" s="1"/>
  <c r="G119" i="5"/>
  <c r="I119" i="5" s="1"/>
  <c r="G120" i="5"/>
  <c r="E121" i="5"/>
  <c r="F121" i="5"/>
  <c r="G121" i="5"/>
  <c r="H120" i="5"/>
  <c r="G122" i="5"/>
  <c r="I122" i="5"/>
  <c r="G123" i="5"/>
  <c r="E124" i="5"/>
  <c r="F124" i="5"/>
  <c r="G124" i="5"/>
  <c r="H123" i="5" s="1"/>
  <c r="G125" i="5"/>
  <c r="I125" i="5" s="1"/>
  <c r="J125" i="5" s="1"/>
  <c r="G126" i="5"/>
  <c r="E127" i="5"/>
  <c r="F127" i="5"/>
  <c r="G127" i="5"/>
  <c r="H126" i="5" s="1"/>
  <c r="G128" i="5"/>
  <c r="I128" i="5" s="1"/>
  <c r="G129" i="5"/>
  <c r="E130" i="5"/>
  <c r="F130" i="5"/>
  <c r="G130" i="5"/>
  <c r="H129" i="5" s="1"/>
  <c r="I129" i="5" s="1"/>
  <c r="J129" i="5" s="1"/>
  <c r="G131" i="5"/>
  <c r="I131" i="5" s="1"/>
  <c r="G132" i="5"/>
  <c r="E133" i="5"/>
  <c r="F133" i="5"/>
  <c r="G133" i="5"/>
  <c r="H132" i="5"/>
  <c r="G134" i="5"/>
  <c r="I134" i="5"/>
  <c r="G135" i="5"/>
  <c r="E136" i="5"/>
  <c r="F136" i="5"/>
  <c r="G136" i="5"/>
  <c r="H135" i="5" s="1"/>
  <c r="G137" i="5"/>
  <c r="I137" i="5" s="1"/>
  <c r="J137" i="5" s="1"/>
  <c r="G138" i="5"/>
  <c r="E139" i="5"/>
  <c r="F139" i="5"/>
  <c r="G139" i="5"/>
  <c r="H138" i="5" s="1"/>
  <c r="G140" i="5"/>
  <c r="I140" i="5" s="1"/>
  <c r="G141" i="5"/>
  <c r="E142" i="5"/>
  <c r="F142" i="5"/>
  <c r="G142" i="5"/>
  <c r="H141" i="5" s="1"/>
  <c r="I141" i="5" s="1"/>
  <c r="G143" i="5"/>
  <c r="I143" i="5" s="1"/>
  <c r="G144" i="5"/>
  <c r="E145" i="5"/>
  <c r="F145" i="5"/>
  <c r="G145" i="5"/>
  <c r="H144" i="5"/>
  <c r="G146" i="5"/>
  <c r="I146" i="5"/>
  <c r="J146" i="5" s="1"/>
  <c r="J148" i="5" s="1"/>
  <c r="G147" i="5"/>
  <c r="E148" i="5"/>
  <c r="F148" i="5"/>
  <c r="G148" i="5"/>
  <c r="H147" i="5" s="1"/>
  <c r="I147" i="5" s="1"/>
  <c r="G149" i="5"/>
  <c r="I149" i="5" s="1"/>
  <c r="J149" i="5" s="1"/>
  <c r="G150" i="5"/>
  <c r="I150" i="5" s="1"/>
  <c r="J150" i="5" s="1"/>
  <c r="E151" i="5"/>
  <c r="F151" i="5"/>
  <c r="G151" i="5"/>
  <c r="H150" i="5" s="1"/>
  <c r="G152" i="5"/>
  <c r="I152" i="5" s="1"/>
  <c r="G153" i="5"/>
  <c r="E154" i="5"/>
  <c r="F154" i="5"/>
  <c r="G154" i="5"/>
  <c r="H153" i="5" s="1"/>
  <c r="I153" i="5" s="1"/>
  <c r="J153" i="5" s="1"/>
  <c r="G155" i="5"/>
  <c r="I155" i="5" s="1"/>
  <c r="G156" i="5"/>
  <c r="E157" i="5"/>
  <c r="F157" i="5"/>
  <c r="G157" i="5"/>
  <c r="H156" i="5"/>
  <c r="G158" i="5"/>
  <c r="I158" i="5"/>
  <c r="G159" i="5"/>
  <c r="E160" i="5"/>
  <c r="F160" i="5"/>
  <c r="G160" i="5"/>
  <c r="H159" i="5" s="1"/>
  <c r="I159" i="5" s="1"/>
  <c r="J159" i="5" s="1"/>
  <c r="J160" i="5" s="1"/>
  <c r="G161" i="5"/>
  <c r="I161" i="5" s="1"/>
  <c r="J161" i="5" s="1"/>
  <c r="G162" i="5"/>
  <c r="E163" i="5"/>
  <c r="F163" i="5"/>
  <c r="G163" i="5"/>
  <c r="H162" i="5" s="1"/>
  <c r="F3" i="4"/>
  <c r="F4" i="4"/>
  <c r="F5" i="4"/>
  <c r="F6" i="4"/>
  <c r="F7" i="4"/>
  <c r="F8" i="4"/>
  <c r="B9" i="4"/>
  <c r="C9" i="4"/>
  <c r="D9" i="4"/>
  <c r="E9" i="4"/>
  <c r="H12" i="4"/>
  <c r="H13" i="4"/>
  <c r="H14" i="4"/>
  <c r="H15" i="4"/>
  <c r="H16" i="4"/>
  <c r="H17" i="4"/>
  <c r="H18" i="4"/>
  <c r="H21" i="4"/>
  <c r="H22" i="4"/>
  <c r="H23" i="4"/>
  <c r="H24" i="4"/>
  <c r="H25" i="4"/>
  <c r="H26" i="4"/>
  <c r="H27" i="4"/>
  <c r="B28" i="4"/>
  <c r="C28" i="4"/>
  <c r="D28" i="4"/>
  <c r="E28" i="4"/>
  <c r="F28" i="4"/>
  <c r="G28" i="4"/>
  <c r="D40" i="4"/>
  <c r="I40" i="4"/>
  <c r="D41" i="4"/>
  <c r="I41" i="4"/>
  <c r="D42" i="4"/>
  <c r="I42" i="4"/>
  <c r="D43" i="4"/>
  <c r="I43" i="4"/>
  <c r="D44" i="4"/>
  <c r="I44" i="4"/>
  <c r="D45" i="4"/>
  <c r="I45" i="4"/>
  <c r="D46" i="4"/>
  <c r="E46" i="4"/>
  <c r="F46" i="4"/>
  <c r="G46" i="4"/>
  <c r="H46" i="4"/>
  <c r="H58" i="4"/>
  <c r="H59" i="4"/>
  <c r="H60" i="4"/>
  <c r="H61" i="4"/>
  <c r="H62" i="4"/>
  <c r="H63" i="4"/>
  <c r="H65" i="4"/>
  <c r="H66" i="4"/>
  <c r="B69" i="4"/>
  <c r="C69" i="4"/>
  <c r="D69" i="4"/>
  <c r="E69" i="4"/>
  <c r="F69" i="4"/>
  <c r="G69" i="4"/>
  <c r="J158" i="5"/>
  <c r="J147" i="5"/>
  <c r="I148" i="5"/>
  <c r="I135" i="5"/>
  <c r="J134" i="5"/>
  <c r="I126" i="5"/>
  <c r="J126" i="5" s="1"/>
  <c r="J127" i="5" s="1"/>
  <c r="I123" i="5"/>
  <c r="J123" i="5" s="1"/>
  <c r="J124" i="5" s="1"/>
  <c r="J122" i="5"/>
  <c r="I156" i="5"/>
  <c r="J156" i="5" s="1"/>
  <c r="J152" i="5"/>
  <c r="I144" i="5"/>
  <c r="J144" i="5"/>
  <c r="J140" i="5"/>
  <c r="I132" i="5"/>
  <c r="J132" i="5" s="1"/>
  <c r="J128" i="5"/>
  <c r="I120" i="5"/>
  <c r="J120" i="5" s="1"/>
  <c r="J116" i="5"/>
  <c r="I105" i="5"/>
  <c r="J105" i="5" s="1"/>
  <c r="J106" i="5" s="1"/>
  <c r="I102" i="5"/>
  <c r="J102" i="5" s="1"/>
  <c r="I93" i="5"/>
  <c r="J93" i="5" s="1"/>
  <c r="J94" i="5" s="1"/>
  <c r="I90" i="5"/>
  <c r="J90" i="5" s="1"/>
  <c r="I81" i="5"/>
  <c r="I78" i="5"/>
  <c r="J78" i="5" s="1"/>
  <c r="I69" i="5"/>
  <c r="J69" i="5" s="1"/>
  <c r="J70" i="5" s="1"/>
  <c r="I66" i="5"/>
  <c r="J66" i="5"/>
  <c r="J107" i="5"/>
  <c r="I96" i="5"/>
  <c r="J96" i="5" s="1"/>
  <c r="J95" i="5"/>
  <c r="J83" i="5"/>
  <c r="J71" i="5"/>
  <c r="I60" i="5"/>
  <c r="J59" i="5"/>
  <c r="I51" i="5"/>
  <c r="J51" i="5" s="1"/>
  <c r="J52" i="5" s="1"/>
  <c r="I48" i="5"/>
  <c r="J48" i="5" s="1"/>
  <c r="J47" i="5"/>
  <c r="J35" i="5"/>
  <c r="J23" i="5"/>
  <c r="I106" i="5"/>
  <c r="I94" i="5"/>
  <c r="J53" i="5"/>
  <c r="J41" i="5"/>
  <c r="J29" i="5"/>
  <c r="I70" i="5"/>
  <c r="I82" i="5"/>
  <c r="J81" i="5"/>
  <c r="J82" i="5" s="1"/>
  <c r="I154" i="5"/>
  <c r="I42" i="10"/>
  <c r="J42" i="10" s="1"/>
  <c r="H79" i="4"/>
  <c r="I36" i="10"/>
  <c r="J36" i="10" s="1"/>
  <c r="J18" i="4"/>
  <c r="F9" i="4"/>
  <c r="I46" i="4"/>
  <c r="H28" i="4"/>
  <c r="J28" i="4" s="1"/>
  <c r="I30" i="10"/>
  <c r="J30" i="10" s="1"/>
  <c r="I24" i="10"/>
  <c r="J24" i="10" s="1"/>
  <c r="I18" i="10"/>
  <c r="J18" i="10" s="1"/>
  <c r="I51" i="10"/>
  <c r="J51" i="10" s="1"/>
  <c r="I48" i="10"/>
  <c r="J48" i="10" s="1"/>
  <c r="I21" i="10"/>
  <c r="J21" i="10" s="1"/>
  <c r="I33" i="10"/>
  <c r="J33" i="10" s="1"/>
  <c r="I45" i="10"/>
  <c r="J45" i="10" s="1"/>
  <c r="I49" i="10"/>
  <c r="I15" i="10"/>
  <c r="J15" i="10" s="1"/>
  <c r="I27" i="10"/>
  <c r="J27" i="10" s="1"/>
  <c r="J28" i="10" s="1"/>
  <c r="I39" i="10"/>
  <c r="J39" i="10" s="1"/>
  <c r="J20" i="10"/>
  <c r="J32" i="10"/>
  <c r="J44" i="10"/>
  <c r="J56" i="10"/>
  <c r="J14" i="10"/>
  <c r="I19" i="10"/>
  <c r="J26" i="10"/>
  <c r="J50" i="10"/>
  <c r="I67" i="10"/>
  <c r="I79" i="10"/>
  <c r="J68" i="10"/>
  <c r="J80" i="10"/>
  <c r="J83" i="10"/>
  <c r="J95" i="10"/>
  <c r="J107" i="10"/>
  <c r="I121" i="10"/>
  <c r="J119" i="10"/>
  <c r="J121" i="10"/>
  <c r="J143" i="10"/>
  <c r="J155" i="10"/>
  <c r="J17" i="10"/>
  <c r="J29" i="10"/>
  <c r="J41" i="10"/>
  <c r="J43" i="10" s="1"/>
  <c r="J47" i="10"/>
  <c r="J53" i="10"/>
  <c r="J59" i="10"/>
  <c r="J65" i="10"/>
  <c r="J67" i="10" s="1"/>
  <c r="J71" i="10"/>
  <c r="J77" i="10"/>
  <c r="J79" i="10" s="1"/>
  <c r="J89" i="10"/>
  <c r="I103" i="10"/>
  <c r="J101" i="10"/>
  <c r="J103" i="10" s="1"/>
  <c r="J113" i="10"/>
  <c r="J125" i="10"/>
  <c r="I139" i="10"/>
  <c r="J137" i="10"/>
  <c r="J139" i="10" s="1"/>
  <c r="I142" i="10"/>
  <c r="J149" i="10"/>
  <c r="I163" i="10"/>
  <c r="J161" i="10"/>
  <c r="J163" i="10" s="1"/>
  <c r="J86" i="10"/>
  <c r="J98" i="10"/>
  <c r="J104" i="10"/>
  <c r="J110" i="10"/>
  <c r="J116" i="10"/>
  <c r="J122" i="10"/>
  <c r="J124" i="10" s="1"/>
  <c r="J128" i="10"/>
  <c r="J134" i="10"/>
  <c r="J140" i="10"/>
  <c r="J142" i="10" s="1"/>
  <c r="J146" i="10"/>
  <c r="J152" i="10"/>
  <c r="J158" i="10"/>
  <c r="I24" i="5"/>
  <c r="J24" i="5" s="1"/>
  <c r="J25" i="5" s="1"/>
  <c r="I52" i="10"/>
  <c r="I31" i="10"/>
  <c r="I46" i="10"/>
  <c r="I34" i="10"/>
  <c r="I28" i="10"/>
  <c r="I22" i="10"/>
  <c r="I16" i="10"/>
  <c r="I49" i="5" l="1"/>
  <c r="J42" i="5"/>
  <c r="J43" i="5" s="1"/>
  <c r="I43" i="5"/>
  <c r="I40" i="5"/>
  <c r="J39" i="5"/>
  <c r="J40" i="5" s="1"/>
  <c r="J111" i="5"/>
  <c r="J112" i="5" s="1"/>
  <c r="I112" i="5"/>
  <c r="J99" i="5"/>
  <c r="I100" i="5"/>
  <c r="J87" i="5"/>
  <c r="J88" i="5" s="1"/>
  <c r="I88" i="5"/>
  <c r="I76" i="5"/>
  <c r="J75" i="5"/>
  <c r="J76" i="5" s="1"/>
  <c r="I58" i="5"/>
  <c r="J56" i="5"/>
  <c r="J58" i="5" s="1"/>
  <c r="J74" i="10"/>
  <c r="J76" i="10" s="1"/>
  <c r="I76" i="10"/>
  <c r="J92" i="10"/>
  <c r="J108" i="10"/>
  <c r="I109" i="10"/>
  <c r="J150" i="10"/>
  <c r="I151" i="10"/>
  <c r="I103" i="5"/>
  <c r="J101" i="5"/>
  <c r="J89" i="5"/>
  <c r="J91" i="5" s="1"/>
  <c r="I91" i="5"/>
  <c r="J77" i="5"/>
  <c r="I79" i="5"/>
  <c r="J65" i="5"/>
  <c r="J67" i="5" s="1"/>
  <c r="I67" i="5"/>
  <c r="I64" i="10"/>
  <c r="J62" i="10"/>
  <c r="J64" i="10" s="1"/>
  <c r="I133" i="10"/>
  <c r="J131" i="10"/>
  <c r="J133" i="10" s="1"/>
  <c r="J31" i="10"/>
  <c r="J154" i="5"/>
  <c r="J130" i="5"/>
  <c r="J151" i="10"/>
  <c r="J19" i="10"/>
  <c r="J109" i="10"/>
  <c r="J46" i="10"/>
  <c r="J22" i="10"/>
  <c r="I97" i="5"/>
  <c r="J34" i="5"/>
  <c r="I34" i="5"/>
  <c r="J103" i="5"/>
  <c r="I124" i="5"/>
  <c r="I114" i="5"/>
  <c r="I108" i="5"/>
  <c r="I84" i="5"/>
  <c r="I72" i="5"/>
  <c r="J72" i="5" s="1"/>
  <c r="I30" i="5"/>
  <c r="J30" i="5" s="1"/>
  <c r="J31" i="5" s="1"/>
  <c r="I57" i="10"/>
  <c r="I60" i="10"/>
  <c r="I69" i="10"/>
  <c r="I72" i="10"/>
  <c r="I84" i="10"/>
  <c r="I90" i="10"/>
  <c r="I93" i="10"/>
  <c r="J93" i="10" s="1"/>
  <c r="I112" i="10"/>
  <c r="I111" i="10"/>
  <c r="J111" i="10" s="1"/>
  <c r="J112" i="10" s="1"/>
  <c r="I126" i="10"/>
  <c r="I129" i="10"/>
  <c r="I21" i="5"/>
  <c r="J21" i="5" s="1"/>
  <c r="J22" i="5" s="1"/>
  <c r="J16" i="10"/>
  <c r="J60" i="5"/>
  <c r="J61" i="5" s="1"/>
  <c r="I61" i="5"/>
  <c r="J141" i="5"/>
  <c r="J142" i="5" s="1"/>
  <c r="I142" i="5"/>
  <c r="J117" i="5"/>
  <c r="J118" i="5" s="1"/>
  <c r="I118" i="5"/>
  <c r="I43" i="10"/>
  <c r="J34" i="10"/>
  <c r="J49" i="10"/>
  <c r="I52" i="5"/>
  <c r="J55" i="5"/>
  <c r="J49" i="5"/>
  <c r="J97" i="5"/>
  <c r="J155" i="5"/>
  <c r="J157" i="5" s="1"/>
  <c r="I157" i="5"/>
  <c r="J143" i="5"/>
  <c r="J145" i="5" s="1"/>
  <c r="I145" i="5"/>
  <c r="J131" i="5"/>
  <c r="J133" i="5" s="1"/>
  <c r="I133" i="5"/>
  <c r="J119" i="5"/>
  <c r="J121" i="5" s="1"/>
  <c r="I121" i="5"/>
  <c r="J114" i="5"/>
  <c r="J115" i="5" s="1"/>
  <c r="I115" i="5"/>
  <c r="J84" i="5"/>
  <c r="J85" i="5" s="1"/>
  <c r="I85" i="5"/>
  <c r="J73" i="5"/>
  <c r="J25" i="10"/>
  <c r="I81" i="10"/>
  <c r="I64" i="5"/>
  <c r="J100" i="5"/>
  <c r="I162" i="5"/>
  <c r="J162" i="5" s="1"/>
  <c r="J163" i="5" s="1"/>
  <c r="J151" i="5"/>
  <c r="I138" i="5"/>
  <c r="I45" i="5"/>
  <c r="I36" i="5"/>
  <c r="I87" i="10"/>
  <c r="J87" i="10" s="1"/>
  <c r="J88" i="10" s="1"/>
  <c r="I96" i="10"/>
  <c r="I99" i="10"/>
  <c r="J99" i="10" s="1"/>
  <c r="J100" i="10" s="1"/>
  <c r="I105" i="10"/>
  <c r="I114" i="10"/>
  <c r="I117" i="10"/>
  <c r="I124" i="10"/>
  <c r="I135" i="10"/>
  <c r="J135" i="10" s="1"/>
  <c r="J136" i="10" s="1"/>
  <c r="I144" i="10"/>
  <c r="I147" i="10"/>
  <c r="J147" i="10" s="1"/>
  <c r="J148" i="10" s="1"/>
  <c r="I153" i="10"/>
  <c r="I156" i="10"/>
  <c r="I159" i="10"/>
  <c r="J159" i="10" s="1"/>
  <c r="J160" i="10" s="1"/>
  <c r="I25" i="10"/>
  <c r="J52" i="10"/>
  <c r="I54" i="10"/>
  <c r="J79" i="5"/>
  <c r="I25" i="5"/>
  <c r="I130" i="5"/>
  <c r="I73" i="5"/>
  <c r="I55" i="5"/>
  <c r="I127" i="5"/>
  <c r="I151" i="5"/>
  <c r="I163" i="5"/>
  <c r="I160" i="5"/>
  <c r="J135" i="5"/>
  <c r="J136" i="5" s="1"/>
  <c r="I136" i="5"/>
  <c r="I148" i="10"/>
  <c r="I18" i="5"/>
  <c r="J18" i="5" s="1"/>
  <c r="J38" i="10"/>
  <c r="J40" i="10" s="1"/>
  <c r="I40" i="10"/>
  <c r="F55" i="4"/>
  <c r="H69" i="4"/>
  <c r="J35" i="10"/>
  <c r="J37" i="10" s="1"/>
  <c r="I37" i="10"/>
  <c r="J17" i="5"/>
  <c r="I15" i="5"/>
  <c r="J15" i="5" s="1"/>
  <c r="J16" i="5" s="1"/>
  <c r="I27" i="5"/>
  <c r="J27" i="5" s="1"/>
  <c r="J26" i="5"/>
  <c r="I31" i="5" l="1"/>
  <c r="I28" i="5"/>
  <c r="I22" i="5"/>
  <c r="J129" i="10"/>
  <c r="J130" i="10" s="1"/>
  <c r="I130" i="10"/>
  <c r="J84" i="10"/>
  <c r="J85" i="10" s="1"/>
  <c r="I85" i="10"/>
  <c r="J69" i="10"/>
  <c r="J70" i="10" s="1"/>
  <c r="I70" i="10"/>
  <c r="J57" i="10"/>
  <c r="J58" i="10" s="1"/>
  <c r="I58" i="10"/>
  <c r="J108" i="5"/>
  <c r="J109" i="5" s="1"/>
  <c r="I109" i="5"/>
  <c r="I94" i="10"/>
  <c r="J126" i="10"/>
  <c r="J127" i="10" s="1"/>
  <c r="I127" i="10"/>
  <c r="J90" i="10"/>
  <c r="J91" i="10" s="1"/>
  <c r="I91" i="10"/>
  <c r="J72" i="10"/>
  <c r="J73" i="10" s="1"/>
  <c r="I73" i="10"/>
  <c r="J60" i="10"/>
  <c r="J61" i="10" s="1"/>
  <c r="I61" i="10"/>
  <c r="J94" i="10"/>
  <c r="I19" i="5"/>
  <c r="J19" i="5"/>
  <c r="I100" i="10"/>
  <c r="I160" i="10"/>
  <c r="J153" i="10"/>
  <c r="J154" i="10" s="1"/>
  <c r="I154" i="10"/>
  <c r="J144" i="10"/>
  <c r="J145" i="10" s="1"/>
  <c r="I145" i="10"/>
  <c r="I136" i="10"/>
  <c r="J117" i="10"/>
  <c r="J118" i="10" s="1"/>
  <c r="I118" i="10"/>
  <c r="J105" i="10"/>
  <c r="J106" i="10" s="1"/>
  <c r="I106" i="10"/>
  <c r="J96" i="10"/>
  <c r="J97" i="10" s="1"/>
  <c r="I97" i="10"/>
  <c r="I88" i="10"/>
  <c r="J45" i="5"/>
  <c r="J46" i="5" s="1"/>
  <c r="I46" i="5"/>
  <c r="J81" i="10"/>
  <c r="J82" i="10" s="1"/>
  <c r="I82" i="10"/>
  <c r="J156" i="10"/>
  <c r="J157" i="10" s="1"/>
  <c r="I157" i="10"/>
  <c r="J114" i="10"/>
  <c r="J115" i="10" s="1"/>
  <c r="I115" i="10"/>
  <c r="J36" i="5"/>
  <c r="J37" i="5" s="1"/>
  <c r="I37" i="5"/>
  <c r="J138" i="5"/>
  <c r="J139" i="5" s="1"/>
  <c r="I139" i="5"/>
  <c r="J54" i="10"/>
  <c r="J55" i="10" s="1"/>
  <c r="J8" i="10" s="1"/>
  <c r="I55" i="10"/>
  <c r="I8" i="10" s="1"/>
  <c r="I16" i="5"/>
  <c r="I8" i="5" s="1"/>
  <c r="J28" i="5"/>
  <c r="J8" i="5" l="1"/>
  <c r="I7" i="5" s="1"/>
  <c r="I7" i="10"/>
</calcChain>
</file>

<file path=xl/comments1.xml><?xml version="1.0" encoding="utf-8"?>
<comments xmlns="http://schemas.openxmlformats.org/spreadsheetml/2006/main">
  <authors>
    <author/>
  </authors>
  <commentList>
    <comment ref="I8" authorId="0">
      <text>
        <r>
          <rPr>
            <sz val="9"/>
            <color indexed="81"/>
            <rFont val="Tahoma"/>
            <charset val="1"/>
          </rPr>
          <t>Toto číslo vyplňte do Žádosti o platbu k příslušnému účetnímu dokladu do způsobilých výdajů rozpočtové položky Mzdy.</t>
        </r>
      </text>
    </comment>
    <comment ref="J8" author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2.xml><?xml version="1.0" encoding="utf-8"?>
<comments xmlns="http://schemas.openxmlformats.org/spreadsheetml/2006/main">
  <authors>
    <author/>
  </authors>
  <commentList>
    <comment ref="I8" authorId="0">
      <text>
        <r>
          <rPr>
            <sz val="9"/>
            <color indexed="81"/>
            <rFont val="Tahoma"/>
            <charset val="1"/>
          </rPr>
          <t>Toto číslo vyplňte do Žádosti o platbu k příslušnému účetnímu dokladu do způsobilých výdajů rozpočtové položky Mzdy.</t>
        </r>
      </text>
    </comment>
    <comment ref="J8" authorId="0">
      <text>
        <r>
          <rPr>
            <sz val="9"/>
            <color indexed="81"/>
            <rFont val="Tahoma"/>
            <charset val="1"/>
          </rPr>
          <t>Toto číslo vyplňte do Žádosti o platbu k příslušnému účetnímu dokladu do způsobilých výdajů rozpočtové položky Pojistné, pokud je rozpočtová položka Pojistné v rozpočtu projektu zahrnuta).</t>
        </r>
      </text>
    </comment>
  </commentList>
</comments>
</file>

<file path=xl/comments3.xml><?xml version="1.0" encoding="utf-8"?>
<comments xmlns="http://schemas.openxmlformats.org/spreadsheetml/2006/main">
  <authors>
    <author/>
  </authors>
  <commentList>
    <comment ref="B7" authorId="0">
      <text>
        <r>
          <rPr>
            <sz val="9"/>
            <color indexed="81"/>
            <rFont val="Tahoma"/>
            <charset val="1"/>
          </rPr>
          <t>Doplňte číslo dokladu, pod kterým je cestovní příkaz zanesen v účetnictví.</t>
        </r>
      </text>
    </comment>
    <comment ref="C7" authorId="0">
      <text>
        <r>
          <rPr>
            <sz val="9"/>
            <color indexed="81"/>
            <rFont val="Tahoma"/>
            <charset val="1"/>
          </rPr>
          <t>Doplňte jméno a příjmení zaměstnance vyslaného na pracovní cestu související s realizací projektu.</t>
        </r>
      </text>
    </comment>
    <comment ref="D7" authorId="0">
      <text>
        <r>
          <rPr>
            <sz val="9"/>
            <color indexed="81"/>
            <rFont val="Tahoma"/>
            <charset val="1"/>
          </rPr>
          <t>Doplňte datum ukončení pracovní cesty (DD.MM.RR).</t>
        </r>
      </text>
    </comment>
    <comment ref="E7" author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F7" author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F8" author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comments4.xml><?xml version="1.0" encoding="utf-8"?>
<comments xmlns="http://schemas.openxmlformats.org/spreadsheetml/2006/main">
  <authors>
    <author/>
  </authors>
  <commentList>
    <comment ref="B7" authorId="0">
      <text>
        <r>
          <rPr>
            <sz val="9"/>
            <color indexed="81"/>
            <rFont val="Tahoma"/>
            <charset val="1"/>
          </rPr>
          <t>Doplňte číslo dokladu, pod kterým je cestovní příkaz zanesen v účetnictví.</t>
        </r>
      </text>
    </comment>
    <comment ref="C7" authorId="0">
      <text>
        <r>
          <rPr>
            <sz val="9"/>
            <color indexed="81"/>
            <rFont val="Tahoma"/>
            <charset val="1"/>
          </rPr>
          <t>Doplňte jméno a příjmení zaměstnance vyslaného na pracovní cestu související s realizací projektu.</t>
        </r>
      </text>
    </comment>
    <comment ref="E7" authorId="0">
      <text>
        <r>
          <rPr>
            <sz val="9"/>
            <color indexed="81"/>
            <rFont val="Tahoma"/>
            <charset val="1"/>
          </rPr>
          <t>Doplňte datum ukončení pracovní cesty (DD.MM.RR).</t>
        </r>
      </text>
    </comment>
    <comment ref="F7" authorId="0">
      <text>
        <r>
          <rPr>
            <sz val="9"/>
            <color indexed="81"/>
            <rFont val="Tahoma"/>
            <charset val="1"/>
          </rPr>
          <t xml:space="preserve">Vyberte z rozbalovacího menu mezi druhy pracovních cest:
</t>
        </r>
        <r>
          <rPr>
            <b/>
            <sz val="9"/>
            <color indexed="81"/>
            <rFont val="Tahoma"/>
            <charset val="1"/>
          </rPr>
          <t>T</t>
        </r>
        <r>
          <rPr>
            <sz val="9"/>
            <color indexed="81"/>
            <rFont val="Tahoma"/>
            <charset val="1"/>
          </rPr>
          <t xml:space="preserve"> - tuzemská
</t>
        </r>
        <r>
          <rPr>
            <b/>
            <sz val="9"/>
            <color indexed="81"/>
            <rFont val="Tahoma"/>
            <charset val="1"/>
          </rPr>
          <t>Z</t>
        </r>
        <r>
          <rPr>
            <sz val="9"/>
            <color indexed="81"/>
            <rFont val="Tahoma"/>
            <charset val="1"/>
          </rPr>
          <t xml:space="preserve"> - zahraniční</t>
        </r>
      </text>
    </comment>
    <comment ref="G7" authorId="0">
      <text>
        <r>
          <rPr>
            <sz val="9"/>
            <color indexed="81"/>
            <rFont val="Tahoma"/>
            <charset val="1"/>
          </rPr>
          <t>Doplňte celkovou vyúčtovanou sumu za cestovní příkaz. V případě, že je pro vás DPH neuznatelným nákladem, je nutné ji od příslušných dokladů odečíst a do uznatelných nákladů uvést částku poníženou o DPH.</t>
        </r>
      </text>
    </comment>
    <comment ref="G8" authorId="0">
      <text>
        <r>
          <rPr>
            <sz val="9"/>
            <color indexed="81"/>
            <rFont val="Tahoma"/>
            <charset val="1"/>
          </rPr>
          <t>Toto číslo napište do přílohy č. 1 formuláře Žádosti o platbu (list Soupiska). Jako variabilní symbol uveďte číslo posledního měsíce, za který nárokujete cestovní náhrady, jako datum zdanitelného plnění uveďte datum ukončení poslední pracovní cesty.</t>
        </r>
      </text>
    </comment>
  </commentList>
</comments>
</file>

<file path=xl/sharedStrings.xml><?xml version="1.0" encoding="utf-8"?>
<sst xmlns="http://schemas.openxmlformats.org/spreadsheetml/2006/main" count="535" uniqueCount="218">
  <si>
    <t>Název políčka</t>
  </si>
  <si>
    <t>Pokyny</t>
  </si>
  <si>
    <t>Mzdy</t>
  </si>
  <si>
    <t>sloupec B</t>
  </si>
  <si>
    <t>x</t>
  </si>
  <si>
    <t>sloupec C</t>
  </si>
  <si>
    <t>Druh smlouvy</t>
  </si>
  <si>
    <t>sloupec D</t>
  </si>
  <si>
    <t>a</t>
  </si>
  <si>
    <t>b</t>
  </si>
  <si>
    <t>c</t>
  </si>
  <si>
    <t>sloupec E</t>
  </si>
  <si>
    <t>sloupec F</t>
  </si>
  <si>
    <t>sloupec G</t>
  </si>
  <si>
    <t>Hodinová mzda v Kč</t>
  </si>
  <si>
    <t>Hodinová náhrada za dovolenou v Kč</t>
  </si>
  <si>
    <t xml:space="preserve">Nárok na dovolenou v hodinách </t>
  </si>
  <si>
    <t>sloupec H</t>
  </si>
  <si>
    <t>sloupec K</t>
  </si>
  <si>
    <t>Popis činnosti</t>
  </si>
  <si>
    <t>Cestovní náhrady</t>
  </si>
  <si>
    <t>Číslo dokladu v účetním systému</t>
  </si>
  <si>
    <t>Vyplňte číslo dokladu, pod kterým je cestovní příkaz zanesen v účetnictví.</t>
  </si>
  <si>
    <t>Jméno a příjmení zaměstnance</t>
  </si>
  <si>
    <t>Vyplňte jméno a příjmení zaměstnance vyslaného na pracovní cestu související s realizací projektu.</t>
  </si>
  <si>
    <t>Datum ukončení pracovní cesty</t>
  </si>
  <si>
    <t>Vyplňte datum ukončení pracovní cesty.</t>
  </si>
  <si>
    <t>Druh pracovní cesty</t>
  </si>
  <si>
    <t>Ze seznamu vyberte "tuzemská pracovní cesta" nebo "zahraniční pracovní cesta".</t>
  </si>
  <si>
    <t>Výše způsobilých cestovních nákladů</t>
  </si>
  <si>
    <t>Vyplňte celkovou vyúčtovanou sumu za cestovní příkaz. V případě, že je pro vás DPH neuznatelným nákladem (jste plátcem DPH a máte nárok na odpočet), je nutné ji od příslušných dokladů odečíst a do uznatelných nákladů uvést částku poníženou o DPH. V případě, že vám nevzniká nárok na odpočet DPH na vstupu (§72 zákona č. 235/2004 Sb., o DPH, v platném znění), je součástí způsobilých nákladů i DPH.</t>
  </si>
  <si>
    <t>F8</t>
  </si>
  <si>
    <t>CELKEM</t>
  </si>
  <si>
    <t>OPERAČNÍ PROGRAM PODNIKÁNÍ A INOVACE</t>
  </si>
  <si>
    <t>Číslo projektu:</t>
  </si>
  <si>
    <t>Příjemce dotace, sídlo, IČO:</t>
  </si>
  <si>
    <t>Pořadové číslo etapy:</t>
  </si>
  <si>
    <t>Celkem osobní náklady do listu Soupiska v Kč</t>
  </si>
  <si>
    <t>HPP</t>
  </si>
  <si>
    <t>Celkem za rozpočtové položky v Kč</t>
  </si>
  <si>
    <t>DPP</t>
  </si>
  <si>
    <t>Vyplňte pouze žluté buňky, ostatní se vyplní automaticky.</t>
  </si>
  <si>
    <t>DPČ</t>
  </si>
  <si>
    <t>Poř. č.</t>
  </si>
  <si>
    <t>Způsobilá část hrubé mzdy bez dovolené</t>
  </si>
  <si>
    <t>Způsobilá náhrada za dovolenou v Kč za etapu</t>
  </si>
  <si>
    <t>Pojistné na sociální a zdravotní pojištění v Kč za etapu (dovolená)</t>
  </si>
  <si>
    <t>Celkem</t>
  </si>
  <si>
    <t>Čestně prohlašuji že:</t>
  </si>
  <si>
    <t xml:space="preserve">1) výše jmenovaní zaměstnanci, jejichž osobní náklady jsou v rámci výše uvedeného projektu a etapa uplatňovány, jsou zaměstnáni u zaměstnavatele a uvedeným úvazkem na projektu; </t>
  </si>
  <si>
    <t>3) veškeré osobní náklady uplatňované v Žádosti o platbu byly uhrazeny jednotlivým zaměstnancům, a to včetně odvodu příslušné části zdravotního a sociálního pojištění a ostatních zákonem stanovených obligatorních výdajů zaměstnavatele;</t>
  </si>
  <si>
    <t>5) jsem si vědom právních a finančních důsledků, pokud bych uvedl údaje v tomto prohlášení nepravdivě. Jsem si vědom, že nesu plnou odpovědnost za výši ZV uvedených v aktuální ŽoPl.</t>
  </si>
  <si>
    <t>Za příjemce dotace</t>
  </si>
  <si>
    <t>Datum</t>
  </si>
  <si>
    <t>Jméno a příjmení</t>
  </si>
  <si>
    <t>Funkce</t>
  </si>
  <si>
    <t>Jan Novák</t>
  </si>
  <si>
    <t>Rozpis cestovních nákladů</t>
  </si>
  <si>
    <t>Příjemce dotace:</t>
  </si>
  <si>
    <t>Druh pracovní cesty
T - tuzemská
Z - zahraniční</t>
  </si>
  <si>
    <t>Výše způsobilých cestovních výdajů v Kč</t>
  </si>
  <si>
    <t>Zahraniční</t>
  </si>
  <si>
    <t>f451</t>
  </si>
  <si>
    <t xml:space="preserve"> VÝKAZ PRÁCE - Rozpis mzdových nákladů a dovolené</t>
  </si>
  <si>
    <t xml:space="preserve">2) mzdové listy odpovídají evidenci vedené v interním mzdovém systému a evidenci dle příslušných právních předpisů (např. zákon o daních z příjmů) – tj. obsahují kompletní informace, nikoliv pouze údaje, jež se vztahují k výši nárokovaných osobních nákladů v rámci projektu;  </t>
  </si>
  <si>
    <t>METODIKA K AUTORIZACI MZDOVÝCH NÁKLADŮ  (DOVOLENÁ)</t>
  </si>
  <si>
    <t>List</t>
  </si>
  <si>
    <t>Řádek</t>
  </si>
  <si>
    <t>Sloupec</t>
  </si>
  <si>
    <t>Fond pracovní doby v hodinách v daném roce</t>
  </si>
  <si>
    <t>plný</t>
  </si>
  <si>
    <t>částečný</t>
  </si>
  <si>
    <t>Fond pracovní doby v hodinách za etapu u zaměstnavatele</t>
  </si>
  <si>
    <t xml:space="preserve">1) výše jmenovaní zaměstnanci, jejichž cestovní náklady jsou v rámci výše uvedeného projektu a etapa uplatňovány, jsou zaměstnáni u zaměstnavatele; </t>
  </si>
  <si>
    <t xml:space="preserve">2) vyúčtování pracovních cest obsahují kompletní informace, nikoliv pouze údaje, jež se vztahují k výši nárokovaných cestovních nákladů v rámci projektu dle národních předpisů;  </t>
  </si>
  <si>
    <t>3) veškeré cestovní náklady uplatňované v Žádosti o platbu byly uhrazeny jednotlivým zaměstnancům;</t>
  </si>
  <si>
    <t xml:space="preserve">4) uvedené údaje se vztahují k příslušné etapě, nikoliv k celému projektu v případě víceetapového projektu. </t>
  </si>
  <si>
    <t>Žlutá pole je nutné vyplnit a bílá pole vypočtou hodnoty automaticky na základě údajů vložených do žlutých polí.</t>
  </si>
  <si>
    <t>v případě úkolové mzdy: že zaměstnanci, na které si nárokujeme náhrady mezd pracují ve firmě na hlavní pracovní poměr za úkolovou mzdu, která se neváže na odpracované hodiny. V těchto případech, jsou přípustné oddělené mzdové listy.</t>
  </si>
  <si>
    <t xml:space="preserve">Program </t>
  </si>
  <si>
    <t>Program</t>
  </si>
  <si>
    <t xml:space="preserve"> PROSPERITA</t>
  </si>
  <si>
    <t>leden</t>
  </si>
  <si>
    <t xml:space="preserve"> </t>
  </si>
  <si>
    <t>únor</t>
  </si>
  <si>
    <t>březen</t>
  </si>
  <si>
    <t>duben</t>
  </si>
  <si>
    <t>květen</t>
  </si>
  <si>
    <t>prac. fond</t>
  </si>
  <si>
    <t>odpr. hodiny</t>
  </si>
  <si>
    <t>dovolená</t>
  </si>
  <si>
    <t>hrubá mzda</t>
  </si>
  <si>
    <t>odměna</t>
  </si>
  <si>
    <t>celkem</t>
  </si>
  <si>
    <t>sick day</t>
  </si>
  <si>
    <t>pracovní volno</t>
  </si>
  <si>
    <t>Úvazek na projektu</t>
  </si>
  <si>
    <t>Mzdové listy slouží jako příklad pro vyplnění, nemusí se dokládat k ŽoPL</t>
  </si>
  <si>
    <t>Roční nárok na dovolenou (v hodinách) za aktuální rok</t>
  </si>
  <si>
    <t>Místo pracoviště (obec)</t>
  </si>
  <si>
    <t>Rozpočtová položka</t>
  </si>
  <si>
    <t>Poznámka</t>
  </si>
  <si>
    <t>částečný ITS I.II.</t>
  </si>
  <si>
    <t>listopad</t>
  </si>
  <si>
    <t>prosinec</t>
  </si>
  <si>
    <t>červen</t>
  </si>
  <si>
    <t>přesčas</t>
  </si>
  <si>
    <t>lékař</t>
  </si>
  <si>
    <t>Cestovní příkazy</t>
  </si>
  <si>
    <t>Ve všech případech je nutné doložení Technického průkazu vozidla. Výše průměrné spotřeby paliva na 1 km je stanovena:</t>
  </si>
  <si>
    <r>
      <t>a)        v případě používání služebního osobního auta pro služební cestu související s projektem jsou náhrady za spotřebované pohonné hmoty určeny dle</t>
    </r>
    <r>
      <rPr>
        <sz val="10"/>
        <color indexed="8"/>
        <rFont val="Arial CE"/>
        <family val="2"/>
        <charset val="238"/>
      </rPr>
      <t xml:space="preserve"> knihy jízd a doložením nákupu PHM (paragon, faktura apod.), </t>
    </r>
    <r>
      <rPr>
        <sz val="10"/>
        <rFont val="Arial CE"/>
        <family val="2"/>
        <charset val="238"/>
      </rPr>
      <t>v případě plátce je nutné odečíst DPH</t>
    </r>
  </si>
  <si>
    <t>b)        v případě používání soukromého osobního auta pro služební cestu související s projektem se výše náhrady za spotřebované pohonné hmoty řídí:</t>
  </si>
  <si>
    <t>Razítko a podpis</t>
  </si>
  <si>
    <t>Datum zdanitelného plnění</t>
  </si>
  <si>
    <t>řádek 9</t>
  </si>
  <si>
    <t>řádek6</t>
  </si>
  <si>
    <t>Skutečná náhrada přiznaná zaměstnavatelem, v případě DPP a částečného úvazku na projektu (kromě ITS výzva I. a II.) vyplňte nulu.</t>
  </si>
  <si>
    <t>Příprava projektové dokumentace projektu a dohled na realizací a kvalitou dodávek.</t>
  </si>
  <si>
    <t>Výstupní kontrola produkce nového zařízení.</t>
  </si>
  <si>
    <t>Vedení projektového týmu.</t>
  </si>
  <si>
    <t>Administrativní činnosti spojené s projektem. Vedení obchodních  jednání s obchodními partnery.</t>
  </si>
  <si>
    <t>Dohled nad stavební částí projektu.</t>
  </si>
  <si>
    <t>Tvorba konceptu využití SW a HW při realizaci projektu a jeho implementace do praxe. Školení řadových uživatelů.</t>
  </si>
  <si>
    <t xml:space="preserve">Do pracovních fondů zapište hodiny na základě pokynů pro vyplnění. </t>
  </si>
  <si>
    <t>Kontrola</t>
  </si>
  <si>
    <t>Odměna za práci na projektu</t>
  </si>
  <si>
    <t>Uplatňované mzdové náklady za období (od, do)</t>
  </si>
  <si>
    <t>Jméno zaměstnance, nárokované mzdové náklady (od - do)</t>
  </si>
  <si>
    <t>Datum zdanitelného plnění zadejte jako poslední den uplatňovaných mzdových nákladů za všechny zaměstnance podílející se na projektu. Pro vyplnění data zdanitelného plnění je určující poslední měsíc v dané etapě, za který si nárokujete mzdové náklady alespoň u jednoho zaměstnance.</t>
  </si>
  <si>
    <t>Vyberte ze seznamu, zda se jedná o  zaměstnance na hlavní pracovní poměr (HPP), o Dohodu o provedení práce (DPP) nebo  Dohodu o pracovní činnosti (DPČ). Pokud zaměstnanec bude pracovat na DPP u zaměstnavatele za min. 10 000 Kč za kalendářní měsíc na jednu nebo více dohod na projektu vyberte (DPP 10).</t>
  </si>
  <si>
    <t>DPP 10</t>
  </si>
  <si>
    <t>4) uvedené údaje se vztahují k příslušné etapě, nikoliv k celému projektu v případě více etapového projektu. Potvrzuji, že dovolená není zahrnuta ve vyšší míře než náleží k dané etapě projektu a že jsem postupoval v souladu s platnou Metodikou k autorizaci mzdových nákladů a zákoníku práce;</t>
  </si>
  <si>
    <t>Je nutné přesně popsat činnost pracovníka v dané etapě. Popis by měl zahrnovat jak rutinní úkoly, tak i úkoly jednorázové, včetně popisu vztahu těchto činností k realizaci projektu a odůvodnění nezbytností těchto úkolů pro účely projektu.</t>
  </si>
  <si>
    <t>Dokládání "Rozpisu cestovních nákladů" je nutné i v elektronické podobě, ve formátu xls. Vložte "Rozpis cestovních nákladů" do seznamu dokumentů v Žádosti o platbu v  eAccountu.</t>
  </si>
  <si>
    <r>
      <t>TABULKY OBSAŽENÉ V TOMTO SOUBORU LZE POUŽÍT POUZE PRO PRVNÍ VERZI ŽÁDOSTI O PLATBU PODANÉ PO</t>
    </r>
    <r>
      <rPr>
        <b/>
        <u/>
        <sz val="10"/>
        <color indexed="10"/>
        <rFont val="Arial CE"/>
        <family val="2"/>
        <charset val="238"/>
      </rPr>
      <t xml:space="preserve"> </t>
    </r>
    <r>
      <rPr>
        <b/>
        <u/>
        <sz val="12"/>
        <color indexed="10"/>
        <rFont val="Arial CE"/>
        <family val="2"/>
        <charset val="238"/>
      </rPr>
      <t>1. 4. 2012</t>
    </r>
    <r>
      <rPr>
        <b/>
        <sz val="10"/>
        <color indexed="10"/>
        <rFont val="Arial CE"/>
        <family val="2"/>
        <charset val="238"/>
      </rPr>
      <t xml:space="preserve">. </t>
    </r>
  </si>
  <si>
    <t>d) Zákon č. 2/2009 Sb., kterým se mění zákon č. 586/1992 Sb. o daních z příjmů, ve znění pozdějších předpisů, a některé další zákony, změnil ustanovení v § 24 odst. 2 písm. k) bod 3 tak, že došlo ke sjednocení možnosti použití "paušálních cen" pohonných hmot, které doposud mohli uplatňovat podnikatelé na základě pokynů MF řady "D" s tzv. vyhláškovými cenami pro zaměstnance, používající svoje vozidlo pro účely zaměstnavatele. Podle této úpravy, počínaje již rokem 2009, nebude Ministerstvo financí vydávat pokyny k cenám PHM pro podnikatele a ti naopak budou moci použít ceny vydávané vyhláškami MPSV.</t>
  </si>
  <si>
    <t>sloupec M</t>
  </si>
  <si>
    <t xml:space="preserve">Platnost: 
od 1. 4. 2012
</t>
  </si>
  <si>
    <t>Petr Sťastný 1.1.2011 - 30.6.2011</t>
  </si>
  <si>
    <t>Pavel Kopecký 1.1.2011 - 30.6.2011</t>
  </si>
  <si>
    <t>Jiří Chládek 1.1.2011 - 30.6.2011</t>
  </si>
  <si>
    <t>Jan Pavlík1.11.2010 - 31.12.2010</t>
  </si>
  <si>
    <t>Jan Pavlík 1.1.2011 - 30.4.2011</t>
  </si>
  <si>
    <t>Karel Veselý 1.1.2011 - 30.6.2011</t>
  </si>
  <si>
    <t xml:space="preserve">Celkem za práci na projektu v rámci etapy </t>
  </si>
  <si>
    <t xml:space="preserve">Odměna za práci na projektu v rámci etapy </t>
  </si>
  <si>
    <t>Pojistné na sociální a zdravotní pojištění v Kč za práci na projektu v rámci etapy  (hrubá mzda)</t>
  </si>
  <si>
    <t>Toto políčko slouží pro kontrolu správného vyplnění mzdových tabulek. Hodnota se rovná součtu pole Počet hodin odpracovaných na projektu za práci na projektu v rámci etapy a pole Počet hodin čerpané dovolené za práci na projektu v rámci etapy.</t>
  </si>
  <si>
    <t>Toto políčko slouží pro kontrolu správného vyplnění mzdových tabulek. Kontrola porovná součet pole Počet hodin odpracovaných na projektu za práci na projektu v rámci etapy a pole Počet hodin čerpané dovolené za práci na projektu v rámci etapy, který nesmí být větší než pole Fond pracovní doby v hodinách za etapu u zaměstnavatele.</t>
  </si>
  <si>
    <t>5.4 SPK 021</t>
  </si>
  <si>
    <t>Jaro s.r.o. Jarní 18, 1787 02 Jarovice, IČ 87654321</t>
  </si>
  <si>
    <t>mzdy de minimis</t>
  </si>
  <si>
    <t>1</t>
  </si>
  <si>
    <t>31. 5. 2011</t>
  </si>
  <si>
    <t>1. 10. 2010 - 31. 5. 2011</t>
  </si>
  <si>
    <t>Petr Šťastný</t>
  </si>
  <si>
    <t>Pavel Kopecký</t>
  </si>
  <si>
    <t>Jiří Chládek</t>
  </si>
  <si>
    <t>Jan Pavlík</t>
  </si>
  <si>
    <t>Oskar Malý</t>
  </si>
  <si>
    <t>Karel Veselý</t>
  </si>
  <si>
    <t>Ivan Poláček 1.1.2011 - 31.5.2011</t>
  </si>
  <si>
    <t>Josef Nováček 1.1.2011 - 30.4.2011</t>
  </si>
  <si>
    <t>50% na projektu, 100 % u zaměstnavatele, oměna je za práci na projektu i za práci u zaměstnavatele</t>
  </si>
  <si>
    <t>Josef Nováček</t>
  </si>
  <si>
    <t xml:space="preserve">100% na projektu, 100 % u zaměstnavatele, odměna pouze za práci na projektu </t>
  </si>
  <si>
    <t xml:space="preserve">50% na projektu, 100 % u zaměstnavatele, odměna pouze za práci na projektu </t>
  </si>
  <si>
    <t>Ivan Poláček</t>
  </si>
  <si>
    <t>Toto políčko slouží pro kontrolu správného vyplnění mzdových tabulek. Kontrola porovná pole Fond pracovní doby v hodinách za etapu u zaměstnavatele, které musí být větší nebo rovno poli Pracovní fond doby v hodinách za práci na projektu v rámci etapy bez dovolené/ nebo na základě dohody za etapu bez dovolené a dalších neodpracovaných hodin. Dále porovná pole Pracovní fond doby v hodinách za práci na projektu v rámci etapy bez dovolené/ nebo na základě dohody za etapu bez dovolené a dalších neodpracovaných hodin, které musí být větší nebo rovno poli Počet hodin odpracovaných na projektu za práci na projektu v rámci etapy . Obě podmínky musí být splněny současně.</t>
  </si>
  <si>
    <t>špatně vyplněná tabulka, Fond pracovní doby u zaměstnatele nesmí být nižší než Pracovní fond na projektu</t>
  </si>
  <si>
    <t>Petr Šťastný 1.1.2011 - 30.6.2011</t>
  </si>
  <si>
    <t xml:space="preserve">V případě DPP a částečného úvazku na projektu (kromě ITS výzva I. a II.) vyplňte nulu. Pokud se nárok na dovolenou u zaměstnance v průběhu roku změnil z 20 na 25 dnů, pak je třeba uvést na samostatný řádek výdaje pro část roku s nárokem na 20 dnů dovolené a na samostatný řádek výdaje pro část roku s nárokem na 25 dnů za aktuální rok, bez převedené dovolené minulých let. I v případě nástupu v průběhu roku je nutné doplnit výši ročního nároku na dovolenou. </t>
  </si>
  <si>
    <t>Vyplňte dle plánovacího kalendáře (včetně svátků, pokud připadají na pracovní dny). V  případě nástupu v průběhu roku vyplňte fond pracovní doby za celý kalendářní rok. Vyplňte dle výše hodinového úvazku a včetně případného přesčasu. V případě DPP a částečného úvazku na projektu (kromě ITS výzva I. a II.) vyplňte nulu.</t>
  </si>
  <si>
    <t>Doplňte skutečně čerpanou dovolenou:  výpočet dnů čerpané dovolené krát počet hodin pracovního dne. V případě DPP a částečného úvazku na projektu (kromě ITS výzva I. a II.) vyplňte nulu.</t>
  </si>
  <si>
    <t>Zúčtovaná hrubá mzda/ zúčtovaná odměna v dané etapě dělená fondem pracovní doby v hodinách za etapu/ nebo na základě dohody za etapu.</t>
  </si>
  <si>
    <t>Náhrada za dovolenou dělená počtem hodin čerpané dovolené za etapu.</t>
  </si>
  <si>
    <t>Způsobilá část dovolené vzhledem k době odpracované na projektu. Hodnota v poli "Nárok na dovolenou v hodinách" se může lišit od  výpočtu v poli "Způsobilá dovolená v hodinách za etapu" a od výše zákonného nároku na dovolenou.</t>
  </si>
  <si>
    <t>Skutečný počet hodin, které daný pracovník odpracoval na projektu. Odečtené o nemoc, lékaře, svatbu, pohřeb, neplacené volno a dovolenou. V případě plného úvazku na projektu lze zahrnout hodiny svátků. Vyplňte dle výše hodinového úvazku a včetně případného přesčasu.</t>
  </si>
  <si>
    <t>Součet odměn vyplacených za práci na projektu.</t>
  </si>
  <si>
    <t>Jiří Chládek    1.1.2011 - 30.4.2011</t>
  </si>
  <si>
    <t>Oskar Malý        1.1.2011 - 30.4.2011</t>
  </si>
  <si>
    <r>
      <t xml:space="preserve">-       </t>
    </r>
    <r>
      <rPr>
        <sz val="10"/>
        <rFont val="Arial CE"/>
        <family val="2"/>
        <charset val="238"/>
      </rPr>
      <t>v případě zaměstnanců příslušnou vyhláškou podle zákona č. 119/1992 Sb., o cestovních náhradách, nebo zákona č. 262/2006 Sb., zákoník práce (rok 2005 – č. 647/2004 Sb.,  rok 2006 – č. 496/2006 Sb., rok 2007 – č. 262/2006 Sb., rok 2008 - č. 357/2007 Sb.),</t>
    </r>
  </si>
  <si>
    <r>
      <t xml:space="preserve">-       </t>
    </r>
    <r>
      <rPr>
        <sz val="10"/>
        <rFont val="Arial CE"/>
        <family val="2"/>
        <charset val="238"/>
      </rPr>
      <t>v případě poplatníka dle Pokynu ministerstva financí o průměrných cenách PHM (r. 2004 – Pokyn č. D-276, r. 2005 – č. D‑296, r. 2006 – č. D-306, r. 2007 – č. D-317).</t>
    </r>
  </si>
  <si>
    <r>
      <t>-</t>
    </r>
    <r>
      <rPr>
        <sz val="10"/>
        <rFont val="Arial CE"/>
        <family val="2"/>
        <charset val="238"/>
      </rPr>
      <t>       jako výše kombinované spotřeby dle norem EU uvedené v technickém průkazu vozidla (poslední ze tří hodnot),</t>
    </r>
  </si>
  <si>
    <r>
      <t>-</t>
    </r>
    <r>
      <rPr>
        <sz val="10"/>
        <rFont val="Arial CE"/>
        <family val="2"/>
        <charset val="238"/>
      </rPr>
      <t>       aritmetickým průměrem hodnot spotřeby paliva (pokud není údaj o kombinované spotřebě uveden).</t>
    </r>
  </si>
  <si>
    <r>
      <t xml:space="preserve">c) </t>
    </r>
    <r>
      <rPr>
        <sz val="10"/>
        <rFont val="Arial CE"/>
        <family val="2"/>
        <charset val="238"/>
      </rPr>
      <t xml:space="preserve">K nárokovaným cestovním nákladů je třeba doložit cestovní příkazy a související doklady (např. účtenky za ubytování). V případě použití hromadné dopravy je nutné doložení kopií cestovních dokladů (jízdenky, lístky na vlak atp., netýká se dokladů pracovní cesty, jejíž souhrnná výše nepřesáhla 10 000,- Kč), v případě plátce je nutné odečíst DPH. </t>
    </r>
  </si>
  <si>
    <t>špatně vyplněná tabulka, musí být vyplněn Fond pracovní doby u zaměstnavatele</t>
  </si>
  <si>
    <t xml:space="preserve">špatně vyplněná tabulka, součet pole Počet hodin odpracovaných na projektu a pole Počet hodin čerpané dovolené nesmí být větší než pole Fond pracovní doby u zaměstnavatele </t>
  </si>
  <si>
    <t>špatně vyplněná tabulka, Pracovní fond na projektu musí být větší než Počet hodin odpracovaných na projektu</t>
  </si>
  <si>
    <t>Spolu s Žádostí o platbu dokládá příjemce dotace pouze "Výkaz práce - Rozpis mzdových nákladů a dovolené" a pracovní smlouvy. Pokud příjemce nárokuje  v Žádosti o platbu cestovné, dokládá "Rozpis cestovních nákladů" a další příslušné doklady (viz. list "Metodika cestovné"). Příjemce dotace není povinen dokládat spolu s Žádostí o platbu mzdové listy ani jiné výkazy o činnosti zaměstnanců. Mzdové listy a evidenci docházky zaměstnanců je však povinen na vyžádání předložit kontrolním a auditním orgánům ČR a EU (např. při kontrole na místě provedené pracovníky MPO před proplacením Žádosti o platbu).</t>
  </si>
  <si>
    <t>e) Informace ke způsobu zápisu cestovních nákladů do Žádosti o platbu jsou uvedeny v Pokynech pro žadatele a příjemce dotace z OPPI - obecné části. Tento dokument naleznete na webových stránkách Agentury CzechInvest.</t>
  </si>
  <si>
    <t>Ondřej Tomáš</t>
  </si>
  <si>
    <t>Ondřej Tomáš 1.1.2011 - 31.5.2011</t>
  </si>
  <si>
    <t xml:space="preserve">Nezpůsobilými výdaji se rozumí např.:
• dovolená, pokud zaměstnanec nepracuje celým svým úvazkem na projektu (pokud není pro danou výzvu stanoveno jinak),
• dovolená nad nárok za danou etapu,
• dovolená u DPP, 
• dovolená u DPČ pokud není sjednaná na základě dohody o pracovní činnosti,
• dovolená převedená z minulých let,                                                                                                                                                                               • proplacená nevyčerpaná dovolená (např. vzhledem k ukončení pracovního poměru),
• peněžitá pomoc v mateřství,
• náhradní volno za práci ve svátek, 
• v případě částečného úvazku odměna u zaměstnavatele za práci mimo projekt,  
• nemocenská (a to i nemocenská hrazená zaměstnavatelem)
• překážky v práci dle nařízení vlády 590/2006 Sb. (např. účast na svatbě, pohřbu, návštěva lékaře, atd.), protože se vyplácejí na základě nařízení vlády bez ohledu, jestli zaměstnanci pracují nebo nepracují na projektu,
• náhrada mzdy dle interních předpisů (např. sick day, studijní volno…), protože se vyplácejí na základě interního nařízení bez ohledu, jestli zaměstnanci pracují nebo nepracují na projektu,
• náhrady dle § 203 zákona č. 262/2006Sb., protože se vyplácejí na základě zákona bez ohledu, jestli zaměstnanci pracují nebo nepracují na projektu (např. dárce krve, činnost vedoucího na táborech pro děti a mládež, činnost člena Horské služby…),
• další obdobné případy dle individuálního posouzení ŘO.               
</t>
  </si>
  <si>
    <t xml:space="preserve">Vyplňte dle plánovacího kalendáře (včetně svátků, pokud připadají na pracovní dny). Vyplňte za část etapy, za kterou jsou nárokovány mzdové náklady. Vyplňte dle výše hodinového úvazku a včetně případného přesčasu. </t>
  </si>
  <si>
    <t xml:space="preserve">Náhrada za dovolenou za dobu práce na projektu v rámci etapy </t>
  </si>
  <si>
    <t>Pracovní fond doby v hodinách za dobu práce na projektu v rámci etapy  bez dovolené / nebo na základě dohody za etapu bez dovolené a dalších neodpracovaných hodin</t>
  </si>
  <si>
    <t xml:space="preserve">Počet hodin čerpané dovolené za dobu práce na projektu v rámci etapy </t>
  </si>
  <si>
    <t xml:space="preserve">Počet hodin odpracovaných na projektu za dobu práce na projektu v rámci etapy </t>
  </si>
  <si>
    <r>
      <t>Náhrada za dovolenou je způsobilým výdajem ve výši, která odpovídá nároku na dovolenou na základě počtu skutečně odpracovaných dnů na projektu. Žadatel může nárokovat jen alikvotní část nároku zaměstnance na dovolenou vzhledem</t>
    </r>
    <r>
      <rPr>
        <sz val="10"/>
        <rFont val="Arial CE"/>
        <family val="2"/>
        <charset val="238"/>
      </rPr>
      <t xml:space="preserve"> k rozsahu etapy/projektu (tj. počet měsíců) a kalendářnímu roku a k odpracované době zaměstnance na projektu a ke kalendářnímu roku. V případě rozdílné délky etapy a práce doby na projektu se nárok na dovolenou počítá ze skutečně odpracované doby na projektu.</t>
    </r>
  </si>
  <si>
    <r>
      <rPr>
        <sz val="10"/>
        <rFont val="Arial CE"/>
        <family val="2"/>
        <charset val="238"/>
      </rPr>
      <t>"Výkaz práce - rozpis mzdových nákladů a dovolené" a "Rozpis cestovních nákladů" musí být opatřeny podpisem a razítkem statutárního orgánu příjemce dotace, který je plně odpovědný za jejich správnost.</t>
    </r>
  </si>
  <si>
    <r>
      <t xml:space="preserve">Dokládání </t>
    </r>
    <r>
      <rPr>
        <sz val="10"/>
        <rFont val="Arial CE"/>
        <family val="2"/>
        <charset val="238"/>
      </rPr>
      <t>"Výkazu práce - rozpisu mzdových nákladů a dovolené"  a "Rozpisu cestovních nákladů" je nutné i v elektronické podobě, ve formátu xls. Vložte "Výkaz práce - rozpis mzdových nákladů a dovolené" a "Rozpis cestovních nákladů" do seznamu dokumentů v Žádosti o platbu v  eAccountu.</t>
    </r>
  </si>
  <si>
    <r>
      <t xml:space="preserve">V případě, kdy nastane odlišnost při výpočtu mzdových nákladů v účetnictví a předepsaných tabulkách, je způsobilým výdajem nižní hodnota. </t>
    </r>
    <r>
      <rPr>
        <sz val="10"/>
        <rFont val="Arial CE"/>
        <family val="2"/>
        <charset val="238"/>
      </rPr>
      <t>Není nutné přeúčtovávat mzdové náklady v účetnictví.</t>
    </r>
  </si>
  <si>
    <r>
      <t xml:space="preserve">V případě, že zaměstnanec spadá do režimu Nařízení Evropského parlamentu a Rady (ES) č. 883/2004 není povinen použít předepsané mzdové tabulky, má povinnost předkládat vlastní tabulky a pracovní smlouvy. Předložené tabulky však musí obsahovat všechny údaje stanovené v předepsaných mzdových tabulkách, včetně poměru dovolené zahrnuté do způsobilých výdajů </t>
    </r>
    <r>
      <rPr>
        <sz val="10"/>
        <rFont val="Arial CE"/>
        <family val="2"/>
        <charset val="238"/>
      </rPr>
      <t>vzhledem k rozsahu etapy/projektu (tj. počet měsíců) a kalendářnímu roku a k odpracované době zaměstnance na projektu a ke kalendářnímu roku a „Čestné prohlášení“ stejného znění, které je uvedeno v závěru předepsaných mzdových tabulek. Mzdové tabulky je nutno dokládat v písemné formě i v elektronické podobě. V případě potřeby si může MPO nebo CI vyžádat  doložení mzdových listů. Pro výpočet způsobilých výdajů se používá roční kurz ČNB.</t>
    </r>
  </si>
  <si>
    <t>Sumu ze součtového řádku přeneste do Žádosti o platbu v aplikaci eAccount do záložky "Účetní doklady". Zde  založte nový účetní doklad, kde jako předmět plnění uveďte cestovní náhrady a nárokované období (např. cestovní náhrady leden - červen), jako variabilní symbol poslední nárokovaný měsíc/rok (např. 06/2007), do pole "Datum zdanitelného plnění" zapište datum ukončení poslední pracovní cesty. Nezbytnou podmínkou je zaškrtnutí příznaku Cestovné, mzdy, zádržné. Do pole Celková cena účetního dokladu a Celkem uhrazeno v Kč zapište celkovou sumu ze součtového řádku.  Mimo doporučenou tabulku je nutné dodat kopie vyúčtovaných cestovních příkazů, kopie zpráv z pracovní cesty, v případě všech zahraničních pracovních cest a tuzemských cest, kdy vyúčtované náklady přesahují 10 000 Kč, i kopie podpůrných dokladů (jízdenek apod.).</t>
  </si>
  <si>
    <t>Počet hodin pracovního dne násobíme počtem pracovních dní odpracovaných na projektu. Odečtené o nemoc, lékaře, svatbu, pohřeb, neplacené volno a dovolenou. V případě plného úvazku na projektu lze zahrnout hodiny svátků. Vyplňte dle výše celkového hodinového uvazku včetně případného přesčasu (i v případě částočného úvazku na projektu).</t>
  </si>
  <si>
    <t xml:space="preserve">Způsobilá dovolená v hodinách za dobu práce na projektu v rámci etapy </t>
  </si>
  <si>
    <t>Součet zúčtovaných hrubých mezd za dobu práce na projektu v rámci etapy (bez odměn přidělených přímo za práci na projektu, bez odměn přidělených za práci mimo projekt, náhrad za dovolenou a další neodpracované dny)</t>
  </si>
  <si>
    <t xml:space="preserve">Vyplňte dle mzdového listu zúčtovanou hrubou mzdu daného zaměstnance. Hrubá mzda po odečtení náhrad za dovolenou, nemocenské, náhrady za překážky v práci a dalších náhrad, které nejsou přímo spojeny s pracovním výkonem. Hrubou mzdu uveďte včetně placených svátků. V případě, že byla zaměstnanci vyplacena odměna pouze za práci na projektu, neuvádí se tato odměna do součtu hrubých mezd, ale do buňky Odměna za práci na projektu (sl. H, ř. c.). V případě, že zaměstnanci byla vyplacena odměna za práci mimo projekt, neuvádí se tato odměna do součtu hrubých mezd. V případě, že zaměstnanci byla zúčtovaná odměna za veškerou jeho činnost zároveň (tedy jak za práci pro zaměstnavatele mimo projekt, tak i za práci na projektu) a nelze rozlišit, jaká část odměny přísluší práci na projektu a jaká ne, uvádí se součet hrubých mezd včetně celkových odměn. V případě, že byla zaměstnanci zúčtována odměna za delší časové období, je nutné odměnu poměrně rozdělit do měsíců, kterých se týká (poměrná část odměny se zaokrouhluje na celé Kč směrem dolů). </t>
  </si>
  <si>
    <t xml:space="preserve">odměna </t>
  </si>
  <si>
    <t>100% na projektu, 2 hodiny úvazek u zaměstnavatele, odměna pouze za práci na projektu</t>
  </si>
  <si>
    <t>100% na projektu, 100 % u zaměstnavatele, etapa na přelomu let, odměna pouze za práci na projektu</t>
  </si>
  <si>
    <t>50% na projektu, 100 % u zaměstnavatele, odměna pouze za práci mimo projekt</t>
  </si>
  <si>
    <t xml:space="preserve">100% na projektu, 100 % u zaměstnavatele + přesčas 14 hodin, odměna pouze za práci na projektu </t>
  </si>
  <si>
    <t xml:space="preserve">100% na projektu, 100 % u zaměstnavatele, etapa na přelomu let, odměna pouze za práci na projektu </t>
  </si>
  <si>
    <t>Vyplňte jméno a příjmení zaměstnance, podílejícího se na realizaci projektu. Pokud se vykazují k danému zaměstnanci náklady za více než jeden kalendářní rok i v případě trvání etapy na přelomu dvou let, je nutné rozepsat výdaje každého roku do samostatného řádku. Ke jménu zaměstnance doplňte, za jaké období jsou mzdové náklady zaměstnance nárokovány.</t>
  </si>
  <si>
    <t>Vyplňte plný úvazek v případě, že zaměstnanec pracuje na 100 % na projektu, částečný v případě, že pracuje na méně než 100 % na projektu. V případě částečného úvazku na projektu u programu ICT a strategické služby první a druhá výzva vyplňte částečný ITS I., II.</t>
  </si>
  <si>
    <r>
      <rPr>
        <sz val="10"/>
        <rFont val="Arial CE"/>
        <family val="2"/>
        <charset val="238"/>
      </rPr>
      <t>Vyplňte kód a název příslušné rozpočtové položky dle schváleného rozpočtu v Podmínkách poskytnutí dotace. U programu Spolupráce - Klastry prosím vyplňte formulář Výkaz práce - Rozpis mzdových nákladů zvlášť pro rozpočtovou položku Mzdy de minimis a zvlášť pro rozpočtovou položku Mzdy pro průmyslový výzkum.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</si>
</sst>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0"/>
      <name val="Arial CE"/>
      <family val="2"/>
      <charset val="238"/>
    </font>
    <font>
      <b/>
      <sz val="10"/>
      <color indexed="10"/>
      <name val="Arial CE"/>
      <family val="2"/>
      <charset val="238"/>
    </font>
    <font>
      <b/>
      <u/>
      <sz val="10"/>
      <color indexed="10"/>
      <name val="Arial CE"/>
      <family val="2"/>
      <charset val="238"/>
    </font>
    <font>
      <b/>
      <u/>
      <sz val="12"/>
      <color indexed="10"/>
      <name val="Arial CE"/>
      <family val="2"/>
      <charset val="238"/>
    </font>
    <font>
      <b/>
      <sz val="10"/>
      <name val="Arial CE"/>
      <family val="2"/>
      <charset val="238"/>
    </font>
    <font>
      <sz val="9"/>
      <name val="Arial CE"/>
      <family val="2"/>
      <charset val="238"/>
    </font>
    <font>
      <b/>
      <sz val="9"/>
      <name val="Arial CE"/>
      <family val="2"/>
      <charset val="238"/>
    </font>
    <font>
      <b/>
      <sz val="14"/>
      <name val="Arial CE"/>
      <family val="2"/>
      <charset val="238"/>
    </font>
    <font>
      <b/>
      <sz val="13"/>
      <name val="Arial CE"/>
      <family val="2"/>
      <charset val="238"/>
    </font>
    <font>
      <sz val="11"/>
      <name val="Arial CE"/>
      <family val="2"/>
      <charset val="238"/>
    </font>
    <font>
      <b/>
      <sz val="11"/>
      <name val="Arial CE"/>
      <family val="2"/>
      <charset val="238"/>
    </font>
    <font>
      <sz val="10"/>
      <color indexed="9"/>
      <name val="Arial CE"/>
      <family val="2"/>
      <charset val="238"/>
    </font>
    <font>
      <sz val="9"/>
      <color indexed="10"/>
      <name val="Arial CE"/>
      <family val="2"/>
      <charset val="238"/>
    </font>
    <font>
      <sz val="8"/>
      <name val="Arial CE"/>
      <family val="2"/>
      <charset val="238"/>
    </font>
    <font>
      <b/>
      <sz val="12"/>
      <name val="Arial CE"/>
      <family val="2"/>
      <charset val="238"/>
    </font>
    <font>
      <sz val="12"/>
      <name val="Arial CE"/>
      <family val="2"/>
      <charset val="238"/>
    </font>
    <font>
      <sz val="10"/>
      <name val="Arial CE"/>
      <family val="2"/>
      <charset val="238"/>
    </font>
    <font>
      <sz val="10"/>
      <color indexed="43"/>
      <name val="Arial CE"/>
      <family val="2"/>
      <charset val="238"/>
    </font>
    <font>
      <sz val="10"/>
      <color indexed="8"/>
      <name val="Arial CE"/>
      <family val="2"/>
      <charset val="238"/>
    </font>
    <font>
      <sz val="10"/>
      <name val="Arial CE"/>
      <family val="2"/>
      <charset val="238"/>
    </font>
    <font>
      <sz val="9"/>
      <color indexed="81"/>
      <name val="Tahoma"/>
      <charset val="1"/>
    </font>
    <font>
      <b/>
      <sz val="9"/>
      <color indexed="81"/>
      <name val="Tahoma"/>
      <charset val="1"/>
    </font>
    <font>
      <sz val="11"/>
      <name val="Arial CE"/>
      <charset val="238"/>
    </font>
    <font>
      <b/>
      <sz val="10"/>
      <color rgb="FFFF0000"/>
      <name val="Arial CE"/>
      <charset val="238"/>
    </font>
    <font>
      <sz val="9"/>
      <name val="Arial CE"/>
      <charset val="238"/>
    </font>
  </fonts>
  <fills count="7">
    <fill>
      <patternFill patternType="none"/>
    </fill>
    <fill>
      <patternFill patternType="gray125"/>
    </fill>
    <fill>
      <patternFill patternType="solid">
        <fgColor indexed="27"/>
        <bgColor indexed="41"/>
      </patternFill>
    </fill>
    <fill>
      <patternFill patternType="solid">
        <fgColor indexed="42"/>
        <bgColor indexed="27"/>
      </patternFill>
    </fill>
    <fill>
      <patternFill patternType="solid">
        <fgColor indexed="43"/>
        <bgColor indexed="26"/>
      </patternFill>
    </fill>
    <fill>
      <patternFill patternType="solid">
        <fgColor indexed="43"/>
        <bgColor indexed="64"/>
      </patternFill>
    </fill>
    <fill>
      <patternFill patternType="solid">
        <fgColor theme="0"/>
        <bgColor indexed="27"/>
      </patternFill>
    </fill>
  </fills>
  <borders count="110">
    <border>
      <left/>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8"/>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64"/>
      </top>
      <bottom style="thin">
        <color indexed="64"/>
      </bottom>
      <diagonal/>
    </border>
    <border>
      <left style="thin">
        <color indexed="8"/>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8"/>
      </top>
      <bottom/>
      <diagonal/>
    </border>
    <border>
      <left style="medium">
        <color indexed="8"/>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style="thin">
        <color indexed="8"/>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64"/>
      </top>
      <bottom/>
      <diagonal/>
    </border>
    <border>
      <left/>
      <right/>
      <top style="thin">
        <color indexed="64"/>
      </top>
      <bottom/>
      <diagonal/>
    </border>
    <border>
      <left style="thin">
        <color indexed="8"/>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thin">
        <color indexed="8"/>
      </left>
      <right style="medium">
        <color indexed="64"/>
      </right>
      <top style="medium">
        <color indexed="64"/>
      </top>
      <bottom/>
      <diagonal/>
    </border>
  </borders>
  <cellStyleXfs count="1">
    <xf numFmtId="0" fontId="0" fillId="0" borderId="0"/>
  </cellStyleXfs>
  <cellXfs count="417">
    <xf numFmtId="0" fontId="0" fillId="0" borderId="0" xfId="0"/>
    <xf numFmtId="0" fontId="0" fillId="0" borderId="0" xfId="0" applyFont="1" applyAlignment="1">
      <alignment vertical="center" wrapText="1"/>
    </xf>
    <xf numFmtId="0" fontId="5" fillId="2" borderId="1" xfId="0" applyFont="1" applyFill="1" applyBorder="1" applyAlignment="1">
      <alignment vertical="center" wrapText="1"/>
    </xf>
    <xf numFmtId="0" fontId="5" fillId="0" borderId="2" xfId="0" applyFont="1" applyBorder="1" applyAlignment="1">
      <alignment vertical="center" wrapText="1"/>
    </xf>
    <xf numFmtId="0" fontId="5" fillId="2" borderId="3" xfId="0" applyFont="1" applyFill="1" applyBorder="1" applyAlignment="1">
      <alignment vertical="center" wrapText="1"/>
    </xf>
    <xf numFmtId="0" fontId="5" fillId="0" borderId="4" xfId="0" applyFont="1" applyBorder="1" applyAlignment="1">
      <alignment vertical="center" wrapText="1"/>
    </xf>
    <xf numFmtId="0" fontId="5" fillId="2" borderId="2" xfId="0" applyFont="1" applyFill="1" applyBorder="1" applyAlignment="1">
      <alignment vertical="center" wrapText="1"/>
    </xf>
    <xf numFmtId="0" fontId="0" fillId="0" borderId="0" xfId="0" applyAlignment="1">
      <alignment wrapText="1"/>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ill="1" applyBorder="1"/>
    <xf numFmtId="0" fontId="9" fillId="0" borderId="5"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4"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3" fontId="4" fillId="2" borderId="11" xfId="0" applyNumberFormat="1" applyFont="1" applyFill="1" applyBorder="1" applyAlignment="1" applyProtection="1">
      <alignment horizontal="right" vertical="center"/>
    </xf>
    <xf numFmtId="0" fontId="0" fillId="0" borderId="12" xfId="0" applyFont="1" applyBorder="1" applyAlignment="1" applyProtection="1">
      <alignment horizontal="center" vertical="center"/>
      <protection locked="0"/>
    </xf>
    <xf numFmtId="0" fontId="0" fillId="4" borderId="13" xfId="0" applyFill="1" applyBorder="1" applyAlignment="1" applyProtection="1">
      <alignment horizontal="center" vertical="center" wrapText="1"/>
      <protection locked="0"/>
    </xf>
    <xf numFmtId="0" fontId="0" fillId="4" borderId="13" xfId="0" applyFill="1" applyBorder="1" applyAlignment="1" applyProtection="1">
      <alignment horizontal="left" vertical="center" wrapText="1"/>
      <protection locked="0"/>
    </xf>
    <xf numFmtId="164" fontId="0" fillId="4" borderId="13" xfId="0" applyNumberFormat="1" applyFill="1" applyBorder="1" applyAlignment="1" applyProtection="1">
      <alignment horizontal="right" vertical="center"/>
      <protection locked="0"/>
    </xf>
    <xf numFmtId="0" fontId="0" fillId="4" borderId="13" xfId="0" applyFont="1" applyFill="1" applyBorder="1" applyAlignment="1" applyProtection="1">
      <alignment horizontal="center" vertical="center" wrapText="1"/>
      <protection locked="0"/>
    </xf>
    <xf numFmtId="3" fontId="0" fillId="4" borderId="14" xfId="0" applyNumberFormat="1" applyFill="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pplyProtection="1">
      <alignment horizontal="left" vertical="center" wrapText="1"/>
      <protection locked="0"/>
    </xf>
    <xf numFmtId="164" fontId="0" fillId="4" borderId="2" xfId="0" applyNumberFormat="1" applyFill="1" applyBorder="1" applyAlignment="1" applyProtection="1">
      <alignment horizontal="right" vertical="center"/>
      <protection locked="0"/>
    </xf>
    <xf numFmtId="0" fontId="0" fillId="4" borderId="2" xfId="0" applyFill="1" applyBorder="1" applyAlignment="1" applyProtection="1">
      <alignment horizontal="center" vertical="center"/>
      <protection locked="0"/>
    </xf>
    <xf numFmtId="3" fontId="0" fillId="4" borderId="16" xfId="0" applyNumberFormat="1" applyFill="1" applyBorder="1" applyAlignment="1" applyProtection="1">
      <alignment horizontal="right" vertical="center"/>
      <protection locked="0"/>
    </xf>
    <xf numFmtId="0" fontId="0" fillId="0" borderId="17" xfId="0" applyFont="1" applyBorder="1" applyAlignment="1" applyProtection="1">
      <alignment horizontal="center" vertical="center"/>
      <protection locked="0"/>
    </xf>
    <xf numFmtId="0" fontId="0" fillId="4" borderId="18" xfId="0" applyFill="1" applyBorder="1" applyAlignment="1" applyProtection="1">
      <alignment horizontal="center" vertical="center" wrapText="1"/>
      <protection locked="0"/>
    </xf>
    <xf numFmtId="0" fontId="0" fillId="4" borderId="18" xfId="0" applyFill="1" applyBorder="1" applyAlignment="1" applyProtection="1">
      <alignment horizontal="left" vertical="center" wrapText="1"/>
      <protection locked="0"/>
    </xf>
    <xf numFmtId="164" fontId="0" fillId="4" borderId="18" xfId="0" applyNumberFormat="1" applyFill="1" applyBorder="1" applyAlignment="1" applyProtection="1">
      <alignment horizontal="right" vertical="center"/>
      <protection locked="0"/>
    </xf>
    <xf numFmtId="0" fontId="0" fillId="4" borderId="18" xfId="0" applyFill="1" applyBorder="1" applyAlignment="1" applyProtection="1">
      <alignment horizontal="center" vertical="center"/>
      <protection locked="0"/>
    </xf>
    <xf numFmtId="3" fontId="0" fillId="4" borderId="19" xfId="0" applyNumberFormat="1" applyFill="1" applyBorder="1" applyAlignment="1" applyProtection="1">
      <alignment horizontal="righ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0" fillId="0" borderId="0" xfId="0" applyAlignment="1">
      <alignment vertical="center"/>
    </xf>
    <xf numFmtId="0" fontId="4"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xf>
    <xf numFmtId="0" fontId="0" fillId="4" borderId="13" xfId="0" applyFill="1" applyBorder="1" applyAlignment="1" applyProtection="1">
      <alignment horizontal="left" vertical="center" wrapText="1"/>
    </xf>
    <xf numFmtId="164" fontId="0" fillId="4" borderId="13" xfId="0" applyNumberFormat="1" applyFill="1" applyBorder="1" applyAlignment="1" applyProtection="1">
      <alignment horizontal="right" vertical="center"/>
    </xf>
    <xf numFmtId="0" fontId="0" fillId="4" borderId="13" xfId="0" applyFont="1" applyFill="1" applyBorder="1" applyAlignment="1" applyProtection="1">
      <alignment horizontal="center" vertical="center" wrapText="1"/>
    </xf>
    <xf numFmtId="3" fontId="0" fillId="4" borderId="14" xfId="0" applyNumberFormat="1" applyFill="1" applyBorder="1" applyAlignment="1" applyProtection="1">
      <alignment horizontal="right" vertical="center"/>
    </xf>
    <xf numFmtId="0" fontId="0" fillId="4" borderId="2" xfId="0" applyFill="1" applyBorder="1" applyAlignment="1" applyProtection="1">
      <alignment horizontal="center" vertical="center" wrapText="1"/>
    </xf>
    <xf numFmtId="0" fontId="0" fillId="4" borderId="2" xfId="0" applyFill="1" applyBorder="1" applyAlignment="1" applyProtection="1">
      <alignment horizontal="left" vertical="center" wrapText="1"/>
    </xf>
    <xf numFmtId="164" fontId="0" fillId="4" borderId="2" xfId="0" applyNumberFormat="1" applyFill="1" applyBorder="1" applyAlignment="1" applyProtection="1">
      <alignment horizontal="right" vertical="center"/>
    </xf>
    <xf numFmtId="0" fontId="0" fillId="4" borderId="2" xfId="0" applyFill="1" applyBorder="1" applyAlignment="1" applyProtection="1">
      <alignment horizontal="center" vertical="center"/>
    </xf>
    <xf numFmtId="3" fontId="0" fillId="4" borderId="16" xfId="0" applyNumberFormat="1" applyFill="1" applyBorder="1" applyAlignment="1" applyProtection="1">
      <alignment horizontal="right" vertical="center"/>
    </xf>
    <xf numFmtId="0" fontId="0" fillId="4" borderId="18" xfId="0" applyFill="1" applyBorder="1" applyAlignment="1" applyProtection="1">
      <alignment horizontal="center" vertical="center" wrapText="1"/>
    </xf>
    <xf numFmtId="0" fontId="0" fillId="4" borderId="18" xfId="0" applyFill="1" applyBorder="1" applyAlignment="1" applyProtection="1">
      <alignment horizontal="left" vertical="center" wrapText="1"/>
    </xf>
    <xf numFmtId="164" fontId="0" fillId="4" borderId="18" xfId="0" applyNumberFormat="1" applyFill="1" applyBorder="1" applyAlignment="1" applyProtection="1">
      <alignment horizontal="right" vertical="center"/>
    </xf>
    <xf numFmtId="0" fontId="0" fillId="4" borderId="18" xfId="0" applyFill="1" applyBorder="1" applyAlignment="1" applyProtection="1">
      <alignment horizontal="center" vertical="center"/>
    </xf>
    <xf numFmtId="3" fontId="0" fillId="4" borderId="19" xfId="0" applyNumberFormat="1" applyFill="1" applyBorder="1" applyAlignment="1" applyProtection="1">
      <alignment horizontal="right" vertical="center"/>
    </xf>
    <xf numFmtId="0" fontId="0" fillId="0" borderId="0" xfId="0" applyFont="1" applyAlignment="1">
      <alignment wrapText="1"/>
    </xf>
    <xf numFmtId="0" fontId="11" fillId="0" borderId="0" xfId="0" applyFont="1" applyAlignment="1" applyProtection="1">
      <alignment wrapText="1"/>
    </xf>
    <xf numFmtId="0" fontId="11" fillId="0" borderId="0" xfId="0" applyFont="1" applyAlignment="1" applyProtection="1">
      <alignment horizontal="right" wrapText="1"/>
    </xf>
    <xf numFmtId="0" fontId="5" fillId="2" borderId="20" xfId="0" applyFont="1" applyFill="1" applyBorder="1" applyAlignment="1">
      <alignment vertical="center" wrapText="1"/>
    </xf>
    <xf numFmtId="0" fontId="5" fillId="0" borderId="21" xfId="0" applyFont="1" applyBorder="1" applyAlignment="1">
      <alignment vertical="center" wrapText="1"/>
    </xf>
    <xf numFmtId="0" fontId="0" fillId="0" borderId="22" xfId="0" applyFont="1" applyBorder="1" applyAlignment="1">
      <alignment vertical="center" wrapText="1"/>
    </xf>
    <xf numFmtId="0" fontId="5" fillId="0" borderId="22" xfId="0" applyFont="1" applyBorder="1" applyAlignment="1">
      <alignment vertical="center" wrapText="1"/>
    </xf>
    <xf numFmtId="0" fontId="0" fillId="0" borderId="0" xfId="0" applyFont="1" applyAlignment="1">
      <alignment vertical="center" wrapText="1" shrinkToFit="1"/>
    </xf>
    <xf numFmtId="0" fontId="0" fillId="0" borderId="0" xfId="0" applyAlignment="1"/>
    <xf numFmtId="0" fontId="16" fillId="0" borderId="0" xfId="0" applyFont="1" applyFill="1" applyBorder="1" applyAlignment="1">
      <alignment horizontal="center"/>
    </xf>
    <xf numFmtId="0" fontId="16" fillId="0" borderId="0" xfId="0" applyFont="1" applyFill="1" applyBorder="1"/>
    <xf numFmtId="0" fontId="4" fillId="0" borderId="0" xfId="0" applyFont="1"/>
    <xf numFmtId="0" fontId="16" fillId="0" borderId="0" xfId="0" applyFont="1"/>
    <xf numFmtId="4" fontId="16" fillId="0" borderId="0" xfId="0" applyNumberFormat="1" applyFont="1" applyFill="1" applyBorder="1" applyAlignment="1">
      <alignment horizontal="right"/>
    </xf>
    <xf numFmtId="4" fontId="16" fillId="0" borderId="2" xfId="0" applyNumberFormat="1" applyFont="1" applyBorder="1" applyAlignment="1">
      <alignment horizontal="right" wrapText="1"/>
    </xf>
    <xf numFmtId="4" fontId="16" fillId="0" borderId="23" xfId="0" applyNumberFormat="1" applyFont="1" applyBorder="1" applyAlignment="1">
      <alignment horizontal="right" wrapText="1"/>
    </xf>
    <xf numFmtId="1" fontId="16" fillId="4" borderId="24" xfId="0" applyNumberFormat="1" applyFont="1" applyFill="1" applyBorder="1" applyAlignment="1" applyProtection="1">
      <alignment horizontal="center" wrapText="1"/>
      <protection locked="0"/>
    </xf>
    <xf numFmtId="4" fontId="16" fillId="4" borderId="2" xfId="0" applyNumberFormat="1" applyFont="1" applyFill="1" applyBorder="1" applyAlignment="1" applyProtection="1">
      <alignment horizontal="right" wrapText="1"/>
      <protection locked="0"/>
    </xf>
    <xf numFmtId="4" fontId="16" fillId="0" borderId="25" xfId="0" applyNumberFormat="1" applyFont="1" applyBorder="1" applyAlignment="1">
      <alignment horizontal="right" wrapText="1"/>
    </xf>
    <xf numFmtId="3" fontId="16" fillId="4" borderId="2" xfId="0" applyNumberFormat="1" applyFont="1" applyFill="1" applyBorder="1" applyAlignment="1" applyProtection="1">
      <alignment horizontal="right"/>
      <protection locked="0"/>
    </xf>
    <xf numFmtId="0" fontId="0" fillId="4" borderId="21" xfId="0" applyFont="1" applyFill="1" applyBorder="1" applyAlignment="1" applyProtection="1">
      <alignment horizontal="center" wrapText="1"/>
      <protection locked="0"/>
    </xf>
    <xf numFmtId="0" fontId="15" fillId="0" borderId="8" xfId="0" applyFont="1" applyBorder="1" applyAlignment="1" applyProtection="1">
      <alignment horizontal="center" vertical="center"/>
    </xf>
    <xf numFmtId="0" fontId="9" fillId="0" borderId="0" xfId="0" applyFont="1" applyProtection="1"/>
    <xf numFmtId="0" fontId="0" fillId="0" borderId="0" xfId="0" applyAlignment="1" applyProtection="1">
      <alignment vertical="top"/>
    </xf>
    <xf numFmtId="0" fontId="16" fillId="0" borderId="0" xfId="0" applyFont="1" applyFill="1" applyBorder="1" applyAlignment="1" applyProtection="1"/>
    <xf numFmtId="0" fontId="4" fillId="0" borderId="0" xfId="0" applyFont="1" applyAlignment="1" applyProtection="1"/>
    <xf numFmtId="0" fontId="16" fillId="0" borderId="0" xfId="0" applyFont="1" applyAlignment="1" applyProtection="1"/>
    <xf numFmtId="4" fontId="16" fillId="0" borderId="0" xfId="0" applyNumberFormat="1" applyFont="1" applyFill="1" applyBorder="1" applyAlignment="1" applyProtection="1"/>
    <xf numFmtId="4" fontId="16" fillId="0" borderId="0" xfId="0" applyNumberFormat="1" applyFont="1" applyFill="1" applyBorder="1" applyAlignment="1" applyProtection="1">
      <alignment wrapText="1"/>
    </xf>
    <xf numFmtId="0" fontId="9" fillId="0" borderId="26" xfId="0" applyFont="1" applyBorder="1" applyAlignment="1" applyProtection="1">
      <alignment horizontal="left" vertical="center"/>
      <protection locked="0"/>
    </xf>
    <xf numFmtId="0" fontId="15" fillId="0" borderId="27" xfId="0" applyFont="1" applyBorder="1" applyAlignment="1" applyProtection="1">
      <alignment horizontal="left" vertical="center"/>
    </xf>
    <xf numFmtId="0" fontId="8" fillId="0" borderId="5" xfId="0" applyFont="1" applyBorder="1" applyAlignment="1" applyProtection="1">
      <alignment horizontal="center" vertical="center"/>
    </xf>
    <xf numFmtId="49" fontId="10" fillId="4" borderId="8" xfId="0" applyNumberFormat="1" applyFont="1" applyFill="1" applyBorder="1" applyAlignment="1" applyProtection="1">
      <alignment horizontal="center" vertical="center"/>
      <protection locked="0"/>
    </xf>
    <xf numFmtId="0" fontId="4" fillId="0" borderId="0" xfId="0" applyFont="1" applyFill="1" applyBorder="1" applyAlignment="1">
      <alignment horizontal="left" wrapText="1"/>
    </xf>
    <xf numFmtId="0" fontId="16"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5" fillId="0" borderId="24" xfId="0" applyFont="1" applyBorder="1" applyAlignment="1">
      <alignment vertical="center" wrapText="1"/>
    </xf>
    <xf numFmtId="3" fontId="0" fillId="0" borderId="22" xfId="0" applyNumberFormat="1" applyBorder="1"/>
    <xf numFmtId="0" fontId="4" fillId="0" borderId="0" xfId="0" applyFont="1" applyAlignment="1">
      <alignment horizontal="justify" wrapText="1"/>
    </xf>
    <xf numFmtId="0" fontId="16" fillId="0" borderId="0" xfId="0" applyFont="1" applyAlignment="1">
      <alignment horizontal="justify" wrapText="1"/>
    </xf>
    <xf numFmtId="0" fontId="19" fillId="0" borderId="0" xfId="0" applyFont="1" applyAlignment="1">
      <alignment wrapText="1"/>
    </xf>
    <xf numFmtId="3" fontId="4" fillId="0" borderId="0" xfId="0" applyNumberFormat="1" applyFont="1" applyFill="1" applyBorder="1" applyAlignment="1" applyProtection="1">
      <alignment horizontal="right" vertical="center" wrapText="1"/>
    </xf>
    <xf numFmtId="49" fontId="10" fillId="0" borderId="0" xfId="0" applyNumberFormat="1" applyFont="1" applyFill="1" applyBorder="1" applyAlignment="1" applyProtection="1">
      <alignment horizontal="left" vertical="center" wrapText="1"/>
      <protection locked="0"/>
    </xf>
    <xf numFmtId="3" fontId="4" fillId="2" borderId="28" xfId="0" applyNumberFormat="1" applyFont="1" applyFill="1" applyBorder="1" applyAlignment="1" applyProtection="1">
      <alignment horizontal="right" vertical="center" wrapText="1"/>
    </xf>
    <xf numFmtId="0" fontId="0" fillId="4" borderId="21" xfId="0" applyFont="1" applyFill="1" applyBorder="1" applyAlignment="1" applyProtection="1">
      <alignment horizontal="center" vertical="top" wrapText="1"/>
      <protection locked="0"/>
    </xf>
    <xf numFmtId="0" fontId="5" fillId="2" borderId="22" xfId="0" applyFont="1" applyFill="1" applyBorder="1" applyAlignment="1">
      <alignment vertical="center" wrapText="1"/>
    </xf>
    <xf numFmtId="0" fontId="5" fillId="0" borderId="22" xfId="0" applyFont="1" applyBorder="1" applyAlignment="1">
      <alignment horizontal="left"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0" fontId="5" fillId="2" borderId="33" xfId="0" applyFont="1" applyFill="1" applyBorder="1" applyAlignment="1">
      <alignment vertical="center" wrapText="1"/>
    </xf>
    <xf numFmtId="0" fontId="0" fillId="0" borderId="0" xfId="0" applyFont="1" applyBorder="1" applyAlignment="1">
      <alignment horizontal="center" vertical="center" wrapText="1"/>
    </xf>
    <xf numFmtId="0" fontId="5" fillId="0" borderId="35" xfId="0" applyFont="1" applyBorder="1" applyAlignment="1">
      <alignment vertical="center" wrapText="1"/>
    </xf>
    <xf numFmtId="0" fontId="5" fillId="0" borderId="28" xfId="0" applyFont="1" applyBorder="1" applyAlignment="1">
      <alignment vertical="center" wrapText="1"/>
    </xf>
    <xf numFmtId="0" fontId="5" fillId="0" borderId="36" xfId="0" applyFont="1" applyBorder="1" applyAlignment="1">
      <alignment vertical="center" wrapText="1"/>
    </xf>
    <xf numFmtId="0" fontId="5" fillId="0" borderId="4" xfId="0" applyFont="1" applyBorder="1" applyAlignment="1">
      <alignment horizontal="left" vertical="center" wrapText="1"/>
    </xf>
    <xf numFmtId="0" fontId="17" fillId="4" borderId="21" xfId="0" applyFont="1" applyFill="1" applyBorder="1" applyAlignment="1" applyProtection="1">
      <alignment horizontal="center" wrapText="1"/>
      <protection locked="0"/>
    </xf>
    <xf numFmtId="1" fontId="16" fillId="4" borderId="21" xfId="0" applyNumberFormat="1" applyFont="1" applyFill="1" applyBorder="1" applyAlignment="1" applyProtection="1">
      <alignment horizontal="center" wrapText="1"/>
      <protection locked="0"/>
    </xf>
    <xf numFmtId="4" fontId="16" fillId="4" borderId="4" xfId="0" applyNumberFormat="1" applyFont="1" applyFill="1" applyBorder="1" applyAlignment="1" applyProtection="1">
      <alignment horizontal="right" wrapText="1"/>
      <protection locked="0"/>
    </xf>
    <xf numFmtId="4" fontId="16" fillId="0" borderId="33" xfId="0" applyNumberFormat="1" applyFont="1" applyBorder="1" applyAlignment="1">
      <alignment horizontal="right" wrapText="1"/>
    </xf>
    <xf numFmtId="4" fontId="16" fillId="0" borderId="4" xfId="0" applyNumberFormat="1" applyFont="1" applyBorder="1" applyAlignment="1">
      <alignment horizontal="right" wrapText="1"/>
    </xf>
    <xf numFmtId="4" fontId="16" fillId="0" borderId="37" xfId="0" applyNumberFormat="1" applyFont="1" applyBorder="1" applyAlignment="1">
      <alignment horizontal="right" wrapText="1"/>
    </xf>
    <xf numFmtId="0" fontId="0" fillId="4" borderId="38" xfId="0" applyFont="1" applyFill="1" applyBorder="1" applyAlignment="1" applyProtection="1">
      <alignment horizontal="center" wrapText="1"/>
      <protection locked="0"/>
    </xf>
    <xf numFmtId="1" fontId="16" fillId="4" borderId="38" xfId="0" applyNumberFormat="1" applyFont="1" applyFill="1" applyBorder="1" applyAlignment="1" applyProtection="1">
      <alignment horizontal="center" wrapText="1"/>
      <protection locked="0"/>
    </xf>
    <xf numFmtId="4" fontId="16" fillId="4" borderId="39" xfId="0" applyNumberFormat="1" applyFont="1" applyFill="1" applyBorder="1" applyAlignment="1" applyProtection="1">
      <alignment horizontal="right" wrapText="1"/>
      <protection locked="0"/>
    </xf>
    <xf numFmtId="4" fontId="16" fillId="0" borderId="40" xfId="0" applyNumberFormat="1" applyFont="1" applyBorder="1" applyAlignment="1">
      <alignment horizontal="right" wrapText="1"/>
    </xf>
    <xf numFmtId="4" fontId="16" fillId="0" borderId="39" xfId="0" applyNumberFormat="1" applyFont="1" applyBorder="1" applyAlignment="1">
      <alignment horizontal="right" wrapText="1"/>
    </xf>
    <xf numFmtId="4" fontId="16" fillId="0" borderId="41" xfId="0" applyNumberFormat="1" applyFont="1" applyBorder="1" applyAlignment="1">
      <alignment horizontal="right" wrapText="1"/>
    </xf>
    <xf numFmtId="0" fontId="17" fillId="4" borderId="42" xfId="0" applyFont="1" applyFill="1" applyBorder="1" applyAlignment="1" applyProtection="1">
      <alignment horizontal="center" wrapText="1"/>
      <protection locked="0"/>
    </xf>
    <xf numFmtId="1" fontId="16" fillId="4" borderId="34" xfId="0" applyNumberFormat="1" applyFont="1" applyFill="1" applyBorder="1" applyAlignment="1" applyProtection="1">
      <alignment horizontal="center" wrapText="1"/>
      <protection locked="0"/>
    </xf>
    <xf numFmtId="4" fontId="16" fillId="0" borderId="34" xfId="0" applyNumberFormat="1" applyFont="1" applyFill="1" applyBorder="1" applyAlignment="1">
      <alignment wrapText="1"/>
    </xf>
    <xf numFmtId="4" fontId="16" fillId="0" borderId="43" xfId="0" applyNumberFormat="1" applyFont="1" applyBorder="1" applyAlignment="1">
      <alignment horizontal="right"/>
    </xf>
    <xf numFmtId="3" fontId="16" fillId="0" borderId="34" xfId="0" applyNumberFormat="1" applyFont="1" applyBorder="1" applyAlignment="1">
      <alignment horizontal="right" wrapText="1"/>
    </xf>
    <xf numFmtId="4" fontId="16" fillId="0" borderId="43" xfId="0" applyNumberFormat="1" applyFont="1" applyBorder="1" applyAlignment="1">
      <alignment horizontal="right" wrapText="1"/>
    </xf>
    <xf numFmtId="0" fontId="13" fillId="3" borderId="22" xfId="0" applyFont="1" applyFill="1" applyBorder="1" applyAlignment="1" applyProtection="1">
      <alignment vertical="center" wrapText="1" shrinkToFit="1"/>
    </xf>
    <xf numFmtId="0" fontId="13" fillId="3" borderId="22" xfId="0" applyFont="1" applyFill="1" applyBorder="1" applyAlignment="1" applyProtection="1">
      <alignment wrapText="1"/>
    </xf>
    <xf numFmtId="0" fontId="13" fillId="3" borderId="44" xfId="0" applyFont="1" applyFill="1" applyBorder="1" applyAlignment="1" applyProtection="1">
      <alignment vertical="center" wrapText="1" shrinkToFit="1"/>
    </xf>
    <xf numFmtId="0" fontId="13" fillId="3" borderId="44" xfId="0" applyNumberFormat="1" applyFont="1" applyFill="1" applyBorder="1" applyAlignment="1" applyProtection="1">
      <alignment vertical="center" wrapText="1"/>
    </xf>
    <xf numFmtId="0" fontId="13" fillId="3" borderId="45" xfId="0" applyFont="1" applyFill="1" applyBorder="1" applyAlignment="1" applyProtection="1">
      <alignment horizontal="center" vertical="center" textRotation="180" wrapText="1" shrinkToFit="1"/>
    </xf>
    <xf numFmtId="0" fontId="13" fillId="3" borderId="45" xfId="0" applyFont="1" applyFill="1" applyBorder="1" applyAlignment="1" applyProtection="1">
      <alignment vertical="center" wrapText="1" shrinkToFit="1"/>
    </xf>
    <xf numFmtId="0" fontId="13" fillId="3" borderId="45" xfId="0" applyFont="1" applyFill="1" applyBorder="1" applyAlignment="1" applyProtection="1">
      <alignment wrapText="1"/>
    </xf>
    <xf numFmtId="0" fontId="0" fillId="0" borderId="46" xfId="0" applyFont="1" applyBorder="1" applyAlignment="1">
      <alignment horizontal="right" wrapText="1"/>
    </xf>
    <xf numFmtId="4" fontId="0" fillId="0" borderId="47" xfId="0" applyNumberFormat="1" applyFont="1" applyBorder="1" applyAlignment="1">
      <alignment horizontal="right" wrapText="1"/>
    </xf>
    <xf numFmtId="4" fontId="0" fillId="0" borderId="48" xfId="0" applyNumberFormat="1" applyFont="1" applyBorder="1" applyAlignment="1">
      <alignment wrapText="1"/>
    </xf>
    <xf numFmtId="4" fontId="16" fillId="0" borderId="24" xfId="0" applyNumberFormat="1" applyFont="1" applyFill="1" applyBorder="1" applyAlignment="1">
      <alignment wrapText="1"/>
    </xf>
    <xf numFmtId="4" fontId="16" fillId="0" borderId="49" xfId="0" applyNumberFormat="1" applyFont="1" applyBorder="1" applyAlignment="1">
      <alignment horizontal="right"/>
    </xf>
    <xf numFmtId="3" fontId="16" fillId="0" borderId="24" xfId="0" applyNumberFormat="1" applyFont="1" applyBorder="1" applyAlignment="1">
      <alignment horizontal="right" wrapText="1"/>
    </xf>
    <xf numFmtId="4" fontId="16" fillId="4" borderId="24" xfId="0" applyNumberFormat="1" applyFont="1" applyFill="1" applyBorder="1" applyAlignment="1" applyProtection="1">
      <alignment horizontal="right" wrapText="1"/>
      <protection locked="0"/>
    </xf>
    <xf numFmtId="4" fontId="16" fillId="0" borderId="24" xfId="0" applyNumberFormat="1" applyFont="1" applyBorder="1" applyAlignment="1">
      <alignment horizontal="right" wrapText="1"/>
    </xf>
    <xf numFmtId="4" fontId="16" fillId="0" borderId="49" xfId="0" applyNumberFormat="1" applyFont="1" applyBorder="1" applyAlignment="1">
      <alignment horizontal="right" wrapText="1"/>
    </xf>
    <xf numFmtId="0" fontId="0" fillId="4" borderId="22" xfId="0" applyFont="1" applyFill="1" applyBorder="1" applyAlignment="1" applyProtection="1">
      <alignment horizontal="center" wrapText="1"/>
      <protection locked="0"/>
    </xf>
    <xf numFmtId="0" fontId="0" fillId="4" borderId="44" xfId="0" applyFont="1" applyFill="1" applyBorder="1" applyAlignment="1" applyProtection="1">
      <alignment horizontal="center" wrapText="1"/>
      <protection locked="0"/>
    </xf>
    <xf numFmtId="0" fontId="17" fillId="4" borderId="45" xfId="0" applyFont="1" applyFill="1" applyBorder="1" applyAlignment="1" applyProtection="1">
      <alignment horizontal="center" wrapText="1"/>
      <protection locked="0"/>
    </xf>
    <xf numFmtId="4" fontId="16" fillId="4" borderId="45" xfId="0" applyNumberFormat="1" applyFont="1" applyFill="1" applyBorder="1" applyAlignment="1" applyProtection="1">
      <alignment horizontal="right" wrapText="1"/>
      <protection locked="0"/>
    </xf>
    <xf numFmtId="1" fontId="16" fillId="4" borderId="34" xfId="0" applyNumberFormat="1" applyFont="1" applyFill="1" applyBorder="1" applyAlignment="1" applyProtection="1">
      <alignment horizontal="center" wrapText="1"/>
    </xf>
    <xf numFmtId="3" fontId="0" fillId="0" borderId="0" xfId="0" applyNumberFormat="1" applyBorder="1"/>
    <xf numFmtId="4" fontId="16" fillId="4" borderId="34" xfId="0" applyNumberFormat="1" applyFont="1" applyFill="1" applyBorder="1" applyAlignment="1" applyProtection="1">
      <alignment horizontal="right" wrapText="1"/>
      <protection locked="0"/>
    </xf>
    <xf numFmtId="4" fontId="16" fillId="0" borderId="34" xfId="0" applyNumberFormat="1" applyFont="1" applyBorder="1" applyAlignment="1">
      <alignment horizontal="right" wrapText="1"/>
    </xf>
    <xf numFmtId="0" fontId="4" fillId="3" borderId="0" xfId="0" applyFont="1" applyFill="1" applyBorder="1" applyAlignment="1">
      <alignment horizontal="center" vertical="center" textRotation="180" wrapText="1"/>
    </xf>
    <xf numFmtId="0" fontId="5" fillId="0" borderId="95" xfId="0" applyFont="1" applyBorder="1" applyAlignment="1">
      <alignment vertical="center" wrapText="1"/>
    </xf>
    <xf numFmtId="0" fontId="5" fillId="2" borderId="52" xfId="0" applyFont="1" applyFill="1" applyBorder="1" applyAlignment="1">
      <alignment vertical="center" wrapText="1"/>
    </xf>
    <xf numFmtId="0" fontId="5" fillId="2" borderId="44" xfId="0" applyFont="1" applyFill="1" applyBorder="1" applyAlignment="1">
      <alignment vertical="center" wrapText="1"/>
    </xf>
    <xf numFmtId="0" fontId="5" fillId="0" borderId="44" xfId="0" applyFont="1" applyBorder="1" applyAlignment="1">
      <alignment horizontal="left" vertical="center" wrapText="1"/>
    </xf>
    <xf numFmtId="0" fontId="5" fillId="0" borderId="46" xfId="0" applyFont="1" applyBorder="1" applyAlignment="1">
      <alignment horizontal="left" vertical="center" wrapText="1"/>
    </xf>
    <xf numFmtId="0" fontId="5" fillId="2" borderId="53" xfId="0" applyFont="1" applyFill="1" applyBorder="1" applyAlignment="1">
      <alignment vertical="center" wrapText="1"/>
    </xf>
    <xf numFmtId="0" fontId="5" fillId="0" borderId="47" xfId="0" applyFont="1" applyBorder="1" applyAlignment="1">
      <alignment vertical="center" wrapText="1"/>
    </xf>
    <xf numFmtId="0" fontId="5" fillId="2" borderId="96" xfId="0" applyFont="1" applyFill="1" applyBorder="1" applyAlignment="1">
      <alignment vertical="center" wrapText="1"/>
    </xf>
    <xf numFmtId="0" fontId="5" fillId="2" borderId="62" xfId="0" applyFont="1" applyFill="1" applyBorder="1" applyAlignment="1">
      <alignment vertical="center" wrapText="1"/>
    </xf>
    <xf numFmtId="0" fontId="5" fillId="0" borderId="97" xfId="0" applyFont="1" applyBorder="1" applyAlignment="1">
      <alignment vertical="center" wrapText="1"/>
    </xf>
    <xf numFmtId="0" fontId="5" fillId="2" borderId="71" xfId="0" applyFont="1" applyFill="1" applyBorder="1" applyAlignment="1">
      <alignment vertical="center" wrapText="1"/>
    </xf>
    <xf numFmtId="0" fontId="5" fillId="0" borderId="98" xfId="0" applyFont="1" applyBorder="1" applyAlignment="1">
      <alignment vertical="center" wrapText="1"/>
    </xf>
    <xf numFmtId="0" fontId="5" fillId="2" borderId="45" xfId="0" applyFont="1" applyFill="1" applyBorder="1" applyAlignment="1">
      <alignment vertical="center" wrapText="1"/>
    </xf>
    <xf numFmtId="0" fontId="5" fillId="0" borderId="45" xfId="0" applyFont="1" applyBorder="1" applyAlignment="1">
      <alignment vertical="center" wrapText="1"/>
    </xf>
    <xf numFmtId="0" fontId="22" fillId="0" borderId="0" xfId="0" applyFont="1" applyAlignment="1">
      <alignment wrapText="1"/>
    </xf>
    <xf numFmtId="0" fontId="0" fillId="0" borderId="0" xfId="0" applyAlignment="1">
      <alignment horizontal="left" wrapText="1"/>
    </xf>
    <xf numFmtId="1" fontId="16" fillId="4" borderId="24" xfId="0" applyNumberFormat="1" applyFont="1" applyFill="1" applyBorder="1" applyAlignment="1" applyProtection="1">
      <alignment horizontal="center" wrapText="1"/>
    </xf>
    <xf numFmtId="1" fontId="16" fillId="4" borderId="22" xfId="0" applyNumberFormat="1" applyFont="1" applyFill="1" applyBorder="1" applyAlignment="1" applyProtection="1">
      <alignment horizontal="center" wrapText="1"/>
      <protection locked="0"/>
    </xf>
    <xf numFmtId="4" fontId="16" fillId="4" borderId="22" xfId="0" applyNumberFormat="1" applyFont="1" applyFill="1" applyBorder="1" applyAlignment="1" applyProtection="1">
      <alignment horizontal="right" wrapText="1"/>
      <protection locked="0"/>
    </xf>
    <xf numFmtId="4" fontId="16" fillId="0" borderId="22" xfId="0" applyNumberFormat="1" applyFont="1" applyBorder="1" applyAlignment="1">
      <alignment horizontal="right" wrapText="1"/>
    </xf>
    <xf numFmtId="3" fontId="16" fillId="4" borderId="22" xfId="0" applyNumberFormat="1" applyFont="1" applyFill="1" applyBorder="1" applyAlignment="1" applyProtection="1">
      <alignment horizontal="right"/>
      <protection locked="0"/>
    </xf>
    <xf numFmtId="1" fontId="16" fillId="4" borderId="44" xfId="0" applyNumberFormat="1" applyFont="1" applyFill="1" applyBorder="1" applyAlignment="1" applyProtection="1">
      <alignment horizontal="center" wrapText="1"/>
      <protection locked="0"/>
    </xf>
    <xf numFmtId="4" fontId="16" fillId="4" borderId="44" xfId="0" applyNumberFormat="1" applyFont="1" applyFill="1" applyBorder="1" applyAlignment="1" applyProtection="1">
      <alignment horizontal="right" wrapText="1"/>
      <protection locked="0"/>
    </xf>
    <xf numFmtId="4" fontId="16" fillId="0" borderId="44" xfId="0" applyNumberFormat="1" applyFont="1" applyBorder="1" applyAlignment="1">
      <alignment horizontal="right" wrapText="1"/>
    </xf>
    <xf numFmtId="1" fontId="16" fillId="4" borderId="45" xfId="0" applyNumberFormat="1" applyFont="1" applyFill="1" applyBorder="1" applyAlignment="1" applyProtection="1">
      <alignment horizontal="center" wrapText="1"/>
    </xf>
    <xf numFmtId="4" fontId="16" fillId="0" borderId="45" xfId="0" applyNumberFormat="1" applyFont="1" applyFill="1" applyBorder="1" applyAlignment="1">
      <alignment wrapText="1"/>
    </xf>
    <xf numFmtId="4" fontId="16" fillId="0" borderId="45" xfId="0" applyNumberFormat="1" applyFont="1" applyBorder="1" applyAlignment="1">
      <alignment horizontal="right"/>
    </xf>
    <xf numFmtId="3" fontId="16" fillId="0" borderId="45" xfId="0" applyNumberFormat="1" applyFont="1" applyBorder="1" applyAlignment="1">
      <alignment horizontal="right" wrapText="1"/>
    </xf>
    <xf numFmtId="4" fontId="16" fillId="0" borderId="45" xfId="0" applyNumberFormat="1" applyFont="1" applyBorder="1" applyAlignment="1">
      <alignment horizontal="right" wrapText="1"/>
    </xf>
    <xf numFmtId="1" fontId="16" fillId="4" borderId="45" xfId="0" applyNumberFormat="1" applyFont="1" applyFill="1" applyBorder="1" applyAlignment="1" applyProtection="1">
      <alignment horizontal="center" wrapText="1"/>
      <protection locked="0"/>
    </xf>
    <xf numFmtId="0" fontId="0" fillId="0" borderId="102" xfId="0" applyFont="1" applyBorder="1" applyAlignment="1">
      <alignment horizontal="right" wrapText="1"/>
    </xf>
    <xf numFmtId="4" fontId="0" fillId="0" borderId="75" xfId="0" applyNumberFormat="1" applyFont="1" applyBorder="1" applyAlignment="1">
      <alignment horizontal="right" wrapText="1"/>
    </xf>
    <xf numFmtId="4" fontId="0" fillId="0" borderId="67" xfId="0" applyNumberFormat="1" applyFont="1" applyBorder="1" applyAlignment="1">
      <alignment wrapText="1"/>
    </xf>
    <xf numFmtId="4" fontId="0" fillId="0" borderId="103" xfId="0" applyNumberFormat="1" applyFont="1" applyBorder="1" applyAlignment="1">
      <alignment wrapText="1"/>
    </xf>
    <xf numFmtId="0" fontId="0" fillId="0" borderId="93" xfId="0" applyFont="1" applyBorder="1" applyAlignment="1">
      <alignment horizontal="right" wrapText="1"/>
    </xf>
    <xf numFmtId="4" fontId="23" fillId="4" borderId="39" xfId="0" applyNumberFormat="1" applyFont="1" applyFill="1" applyBorder="1" applyAlignment="1" applyProtection="1">
      <alignment horizontal="right" wrapText="1"/>
      <protection locked="0"/>
    </xf>
    <xf numFmtId="1" fontId="23" fillId="4" borderId="34" xfId="0" applyNumberFormat="1" applyFont="1" applyFill="1" applyBorder="1" applyAlignment="1" applyProtection="1">
      <alignment horizontal="center" wrapText="1"/>
    </xf>
    <xf numFmtId="3" fontId="23" fillId="4" borderId="2" xfId="0" applyNumberFormat="1" applyFont="1" applyFill="1" applyBorder="1" applyAlignment="1" applyProtection="1">
      <alignment horizontal="right"/>
      <protection locked="0"/>
    </xf>
    <xf numFmtId="1" fontId="23" fillId="4" borderId="45" xfId="0" applyNumberFormat="1" applyFont="1" applyFill="1" applyBorder="1" applyAlignment="1" applyProtection="1">
      <alignment horizontal="center" wrapText="1"/>
      <protection locked="0"/>
    </xf>
    <xf numFmtId="1" fontId="23" fillId="4" borderId="2" xfId="0" applyNumberFormat="1" applyFont="1" applyFill="1" applyBorder="1" applyAlignment="1" applyProtection="1">
      <alignment horizontal="center" wrapText="1"/>
      <protection locked="0"/>
    </xf>
    <xf numFmtId="3" fontId="1" fillId="0" borderId="0" xfId="0" applyNumberFormat="1" applyFont="1"/>
    <xf numFmtId="3" fontId="0" fillId="0" borderId="0" xfId="0" applyNumberFormat="1"/>
    <xf numFmtId="0" fontId="0" fillId="0" borderId="0" xfId="0" applyFont="1"/>
    <xf numFmtId="0" fontId="0" fillId="0" borderId="0" xfId="0" applyFont="1" applyAlignment="1">
      <alignment horizontal="justify" wrapText="1"/>
    </xf>
    <xf numFmtId="0" fontId="5" fillId="0" borderId="92" xfId="0" applyFont="1" applyBorder="1" applyAlignment="1">
      <alignment vertical="center" wrapText="1"/>
    </xf>
    <xf numFmtId="0" fontId="5" fillId="6" borderId="22" xfId="0" applyFont="1" applyFill="1" applyBorder="1" applyAlignment="1" applyProtection="1">
      <alignment vertical="center" wrapText="1" shrinkToFit="1"/>
    </xf>
    <xf numFmtId="3" fontId="0" fillId="0" borderId="22" xfId="0" applyNumberFormat="1" applyFill="1" applyBorder="1"/>
    <xf numFmtId="4" fontId="16" fillId="4" borderId="34" xfId="0" applyNumberFormat="1" applyFont="1" applyFill="1" applyBorder="1" applyAlignment="1" applyProtection="1">
      <alignment horizontal="right" vertical="top" wrapText="1"/>
      <protection locked="0"/>
    </xf>
    <xf numFmtId="0" fontId="24" fillId="0" borderId="97" xfId="0" applyFont="1" applyBorder="1" applyAlignment="1">
      <alignment vertical="center" wrapText="1"/>
    </xf>
    <xf numFmtId="0" fontId="24" fillId="2" borderId="34" xfId="0" applyFont="1" applyFill="1" applyBorder="1" applyAlignment="1">
      <alignment vertical="center" wrapText="1"/>
    </xf>
    <xf numFmtId="0" fontId="24" fillId="0" borderId="34" xfId="0" applyFont="1" applyBorder="1" applyAlignment="1">
      <alignment vertical="center" wrapText="1"/>
    </xf>
    <xf numFmtId="0" fontId="24" fillId="0" borderId="104" xfId="0" applyFont="1" applyBorder="1" applyAlignment="1">
      <alignment vertical="center" wrapText="1"/>
    </xf>
    <xf numFmtId="0" fontId="5" fillId="6" borderId="92" xfId="0" applyFont="1" applyFill="1" applyBorder="1" applyAlignment="1" applyProtection="1">
      <alignment vertical="center" wrapText="1" shrinkToFit="1"/>
    </xf>
    <xf numFmtId="0" fontId="5" fillId="6" borderId="72" xfId="0" applyFont="1" applyFill="1" applyBorder="1" applyAlignment="1" applyProtection="1">
      <alignment vertical="center" wrapText="1" shrinkToFit="1"/>
    </xf>
    <xf numFmtId="0" fontId="5" fillId="2" borderId="54" xfId="0" applyFont="1" applyFill="1" applyBorder="1" applyAlignment="1">
      <alignment vertical="center" wrapText="1"/>
    </xf>
    <xf numFmtId="0" fontId="5" fillId="0" borderId="48" xfId="0" applyFont="1" applyBorder="1" applyAlignment="1">
      <alignment vertical="center" wrapText="1"/>
    </xf>
    <xf numFmtId="0" fontId="5" fillId="0" borderId="23" xfId="0" applyFont="1" applyBorder="1" applyAlignment="1">
      <alignment vertical="center" wrapText="1"/>
    </xf>
    <xf numFmtId="0" fontId="24" fillId="0" borderId="105" xfId="0" applyFont="1" applyBorder="1" applyAlignment="1">
      <alignment vertical="center" wrapText="1"/>
    </xf>
    <xf numFmtId="0" fontId="5" fillId="2" borderId="61" xfId="0" applyFont="1" applyFill="1" applyBorder="1" applyAlignment="1">
      <alignment vertical="center" wrapText="1"/>
    </xf>
    <xf numFmtId="0" fontId="5" fillId="2" borderId="39" xfId="0" applyFont="1" applyFill="1" applyBorder="1" applyAlignment="1">
      <alignment vertical="center" wrapText="1"/>
    </xf>
    <xf numFmtId="0" fontId="5" fillId="0" borderId="38" xfId="0" applyFont="1" applyBorder="1" applyAlignment="1">
      <alignment vertical="center" wrapText="1"/>
    </xf>
    <xf numFmtId="0" fontId="5" fillId="0" borderId="109" xfId="0" applyFont="1" applyBorder="1" applyAlignment="1">
      <alignment vertical="center" wrapText="1"/>
    </xf>
    <xf numFmtId="0" fontId="24" fillId="2" borderId="63" xfId="0" applyFont="1" applyFill="1" applyBorder="1" applyAlignment="1">
      <alignment vertical="center" wrapText="1"/>
    </xf>
    <xf numFmtId="0" fontId="0" fillId="0" borderId="0" xfId="0" applyFont="1" applyBorder="1" applyAlignment="1">
      <alignment horizontal="center" vertical="center" wrapText="1"/>
    </xf>
    <xf numFmtId="0" fontId="4" fillId="3" borderId="106" xfId="0" applyFont="1" applyFill="1" applyBorder="1" applyAlignment="1">
      <alignment horizontal="center" vertical="center" textRotation="180" wrapText="1"/>
    </xf>
    <xf numFmtId="0" fontId="4" fillId="3" borderId="107" xfId="0" applyFont="1" applyFill="1" applyBorder="1" applyAlignment="1">
      <alignment horizontal="center" vertical="center" textRotation="180" wrapText="1"/>
    </xf>
    <xf numFmtId="0" fontId="4" fillId="3" borderId="108" xfId="0" applyFont="1" applyFill="1" applyBorder="1" applyAlignment="1">
      <alignment horizontal="center" vertical="center" textRotation="180" wrapText="1"/>
    </xf>
    <xf numFmtId="0" fontId="1" fillId="0" borderId="0" xfId="0" applyFont="1" applyBorder="1" applyAlignment="1">
      <alignment horizontal="left" vertical="center" wrapText="1"/>
    </xf>
    <xf numFmtId="0" fontId="1" fillId="0" borderId="50" xfId="0" applyFont="1" applyBorder="1" applyAlignment="1">
      <alignment horizontal="left" vertical="center" wrapText="1"/>
    </xf>
    <xf numFmtId="0" fontId="4" fillId="3" borderId="51" xfId="0" applyFont="1" applyFill="1" applyBorder="1" applyAlignment="1">
      <alignment horizontal="center" vertical="center" textRotation="180" wrapText="1"/>
    </xf>
    <xf numFmtId="0" fontId="0" fillId="0" borderId="0" xfId="0"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75" xfId="0" applyFont="1" applyBorder="1" applyAlignment="1">
      <alignment horizontal="left" vertical="center" wrapText="1" shrinkToFit="1"/>
    </xf>
    <xf numFmtId="0" fontId="0" fillId="0" borderId="80" xfId="0" applyFont="1" applyBorder="1" applyAlignment="1">
      <alignment horizontal="left" vertical="center" wrapText="1" shrinkToFit="1"/>
    </xf>
    <xf numFmtId="0" fontId="0" fillId="0" borderId="76"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1" fillId="0" borderId="22" xfId="0" applyFont="1" applyBorder="1" applyAlignment="1">
      <alignment horizontal="center" vertical="center" wrapText="1"/>
    </xf>
    <xf numFmtId="0" fontId="13" fillId="0" borderId="44" xfId="0" applyFont="1" applyFill="1" applyBorder="1" applyAlignment="1" applyProtection="1">
      <alignment horizontal="left" vertical="center" wrapText="1" shrinkToFit="1"/>
    </xf>
    <xf numFmtId="0" fontId="13" fillId="0" borderId="46" xfId="0" applyFont="1" applyFill="1" applyBorder="1" applyAlignment="1" applyProtection="1">
      <alignment horizontal="left" vertical="center" wrapText="1" shrinkToFit="1"/>
    </xf>
    <xf numFmtId="0" fontId="13" fillId="0" borderId="22" xfId="0" applyFont="1" applyFill="1" applyBorder="1" applyAlignment="1" applyProtection="1">
      <alignment horizontal="left" vertical="center" wrapText="1" shrinkToFit="1"/>
    </xf>
    <xf numFmtId="0" fontId="13" fillId="0" borderId="47" xfId="0" applyFont="1" applyFill="1" applyBorder="1" applyAlignment="1" applyProtection="1">
      <alignment horizontal="left" vertical="center" wrapText="1" shrinkToFit="1"/>
    </xf>
    <xf numFmtId="0" fontId="13" fillId="0" borderId="45" xfId="0" applyFont="1" applyFill="1" applyBorder="1" applyAlignment="1" applyProtection="1">
      <alignment horizontal="left" vertical="center" wrapText="1" shrinkToFit="1"/>
    </xf>
    <xf numFmtId="0" fontId="13" fillId="0" borderId="48" xfId="0" applyFont="1" applyFill="1" applyBorder="1" applyAlignment="1" applyProtection="1">
      <alignment horizontal="left" vertical="center" wrapText="1" shrinkToFit="1"/>
    </xf>
    <xf numFmtId="0" fontId="0" fillId="0" borderId="58" xfId="0" applyFill="1" applyBorder="1" applyAlignment="1" applyProtection="1">
      <alignment horizontal="left" vertical="top" wrapText="1"/>
      <protection locked="0"/>
    </xf>
    <xf numFmtId="0" fontId="16" fillId="0" borderId="55" xfId="0" applyFont="1" applyFill="1" applyBorder="1" applyAlignment="1" applyProtection="1">
      <alignment horizontal="left" vertical="top" wrapText="1"/>
      <protection locked="0"/>
    </xf>
    <xf numFmtId="0" fontId="16" fillId="0" borderId="59" xfId="0" applyFont="1" applyFill="1" applyBorder="1" applyAlignment="1" applyProtection="1">
      <alignment horizontal="left" vertical="top" wrapText="1"/>
      <protection locked="0"/>
    </xf>
    <xf numFmtId="0" fontId="16" fillId="0" borderId="56" xfId="0" applyFont="1" applyFill="1" applyBorder="1" applyAlignment="1" applyProtection="1">
      <alignment horizontal="left" vertical="top" wrapText="1"/>
      <protection locked="0"/>
    </xf>
    <xf numFmtId="0" fontId="16" fillId="0" borderId="60" xfId="0" applyFont="1" applyFill="1" applyBorder="1" applyAlignment="1" applyProtection="1">
      <alignment horizontal="left" vertical="top" wrapText="1"/>
      <protection locked="0"/>
    </xf>
    <xf numFmtId="0" fontId="16" fillId="0" borderId="57"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8" xfId="0" applyBorder="1" applyAlignment="1">
      <alignment horizontal="left" wrapText="1"/>
    </xf>
    <xf numFmtId="0" fontId="0" fillId="0" borderId="55" xfId="0" applyBorder="1" applyAlignment="1">
      <alignment horizontal="left" wrapText="1"/>
    </xf>
    <xf numFmtId="0" fontId="0" fillId="0" borderId="59" xfId="0" applyBorder="1" applyAlignment="1">
      <alignment horizontal="left" wrapText="1"/>
    </xf>
    <xf numFmtId="0" fontId="0" fillId="0" borderId="56" xfId="0" applyBorder="1" applyAlignment="1">
      <alignment horizontal="left" wrapText="1"/>
    </xf>
    <xf numFmtId="0" fontId="0" fillId="0" borderId="60" xfId="0" applyBorder="1" applyAlignment="1">
      <alignment horizontal="left" wrapText="1"/>
    </xf>
    <xf numFmtId="0" fontId="0" fillId="0" borderId="57" xfId="0" applyBorder="1" applyAlignment="1">
      <alignment horizontal="left" wrapText="1"/>
    </xf>
    <xf numFmtId="0" fontId="0" fillId="0" borderId="52" xfId="0" applyFont="1" applyFill="1" applyBorder="1" applyAlignment="1" applyProtection="1">
      <alignment horizontal="left" vertical="top" wrapText="1"/>
      <protection locked="0"/>
    </xf>
    <xf numFmtId="0" fontId="16" fillId="0" borderId="46" xfId="0" applyFont="1" applyFill="1" applyBorder="1" applyAlignment="1" applyProtection="1">
      <alignment horizontal="left" vertical="top" wrapText="1"/>
      <protection locked="0"/>
    </xf>
    <xf numFmtId="0" fontId="16" fillId="0" borderId="53" xfId="0" applyFont="1" applyFill="1" applyBorder="1" applyAlignment="1" applyProtection="1">
      <alignment horizontal="left" vertical="top" wrapText="1"/>
      <protection locked="0"/>
    </xf>
    <xf numFmtId="0" fontId="16" fillId="0" borderId="47" xfId="0" applyFont="1" applyFill="1" applyBorder="1" applyAlignment="1" applyProtection="1">
      <alignment horizontal="left" vertical="top" wrapText="1"/>
      <protection locked="0"/>
    </xf>
    <xf numFmtId="0" fontId="16" fillId="0" borderId="54" xfId="0" applyFont="1" applyFill="1" applyBorder="1" applyAlignment="1" applyProtection="1">
      <alignment horizontal="left" vertical="top" wrapText="1"/>
      <protection locked="0"/>
    </xf>
    <xf numFmtId="0" fontId="16" fillId="0" borderId="48" xfId="0" applyFont="1"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58" xfId="0" applyBorder="1" applyAlignment="1">
      <alignment horizontal="left" vertical="top" wrapText="1"/>
    </xf>
    <xf numFmtId="0" fontId="0" fillId="0" borderId="55" xfId="0" applyBorder="1" applyAlignment="1">
      <alignment horizontal="left" vertical="top" wrapText="1"/>
    </xf>
    <xf numFmtId="0" fontId="0" fillId="0" borderId="59" xfId="0" applyBorder="1" applyAlignment="1">
      <alignment horizontal="left" vertical="top" wrapText="1"/>
    </xf>
    <xf numFmtId="0" fontId="0" fillId="0" borderId="56" xfId="0" applyBorder="1" applyAlignment="1">
      <alignment horizontal="left" vertical="top" wrapText="1"/>
    </xf>
    <xf numFmtId="0" fontId="0" fillId="0" borderId="60" xfId="0" applyBorder="1" applyAlignment="1">
      <alignment horizontal="left" vertical="top" wrapText="1"/>
    </xf>
    <xf numFmtId="0" fontId="0" fillId="0" borderId="57" xfId="0" applyBorder="1" applyAlignment="1">
      <alignment horizontal="left" vertical="top" wrapText="1"/>
    </xf>
    <xf numFmtId="0" fontId="16" fillId="4" borderId="2" xfId="0" applyFont="1" applyFill="1" applyBorder="1" applyAlignment="1" applyProtection="1">
      <alignment horizontal="left" wrapText="1"/>
      <protection locked="0"/>
    </xf>
    <xf numFmtId="1" fontId="16" fillId="4" borderId="2" xfId="0" applyNumberFormat="1" applyFont="1" applyFill="1" applyBorder="1" applyAlignment="1" applyProtection="1">
      <alignment horizontal="left" wrapText="1"/>
      <protection locked="0"/>
    </xf>
    <xf numFmtId="4" fontId="16" fillId="4" borderId="2" xfId="0" applyNumberFormat="1" applyFont="1" applyFill="1" applyBorder="1" applyAlignment="1" applyProtection="1">
      <alignment horizontal="left" wrapText="1"/>
      <protection locked="0"/>
    </xf>
    <xf numFmtId="0" fontId="4" fillId="0" borderId="0" xfId="0" applyFont="1" applyFill="1" applyBorder="1" applyAlignment="1" applyProtection="1"/>
    <xf numFmtId="0" fontId="4"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15" fillId="0" borderId="2" xfId="0" applyFont="1" applyBorder="1" applyAlignment="1">
      <alignment horizontal="center" vertical="top" wrapText="1"/>
    </xf>
    <xf numFmtId="0" fontId="0" fillId="0" borderId="61" xfId="0" applyFont="1" applyFill="1" applyBorder="1" applyAlignment="1" applyProtection="1">
      <alignment horizontal="center" wrapText="1"/>
    </xf>
    <xf numFmtId="0" fontId="0" fillId="0" borderId="62" xfId="0" applyFont="1" applyFill="1" applyBorder="1" applyAlignment="1" applyProtection="1">
      <alignment horizontal="center" wrapText="1"/>
    </xf>
    <xf numFmtId="0" fontId="0" fillId="0" borderId="63" xfId="0" applyFont="1" applyFill="1" applyBorder="1" applyAlignment="1" applyProtection="1">
      <alignment horizontal="center" wrapText="1"/>
    </xf>
    <xf numFmtId="0" fontId="0" fillId="4" borderId="38"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0" fillId="4" borderId="42" xfId="0" applyFill="1" applyBorder="1" applyAlignment="1" applyProtection="1">
      <alignment horizontal="left" vertical="top" wrapText="1"/>
      <protection locked="0"/>
    </xf>
    <xf numFmtId="0" fontId="16" fillId="4" borderId="44" xfId="0" applyFont="1" applyFill="1" applyBorder="1" applyAlignment="1" applyProtection="1">
      <alignment horizontal="left" wrapText="1"/>
      <protection locked="0"/>
    </xf>
    <xf numFmtId="0" fontId="16" fillId="4" borderId="22" xfId="0" applyFont="1" applyFill="1" applyBorder="1" applyAlignment="1" applyProtection="1">
      <alignment horizontal="left" wrapText="1"/>
      <protection locked="0"/>
    </xf>
    <xf numFmtId="0" fontId="16" fillId="4" borderId="45" xfId="0" applyFont="1" applyFill="1" applyBorder="1" applyAlignment="1" applyProtection="1">
      <alignment horizontal="left" wrapText="1"/>
      <protection locked="0"/>
    </xf>
    <xf numFmtId="0" fontId="0" fillId="0" borderId="4" xfId="0" applyFont="1" applyFill="1" applyBorder="1" applyAlignment="1" applyProtection="1">
      <alignment horizontal="center" wrapText="1"/>
    </xf>
    <xf numFmtId="0" fontId="0" fillId="0" borderId="2" xfId="0" applyFont="1" applyFill="1" applyBorder="1" applyAlignment="1" applyProtection="1">
      <alignment horizontal="center" wrapText="1"/>
    </xf>
    <xf numFmtId="0" fontId="0" fillId="0" borderId="24" xfId="0" applyFont="1" applyFill="1" applyBorder="1" applyAlignment="1" applyProtection="1">
      <alignment horizontal="center" wrapText="1"/>
    </xf>
    <xf numFmtId="0" fontId="16" fillId="4" borderId="72" xfId="0" applyFont="1" applyFill="1" applyBorder="1" applyAlignment="1" applyProtection="1">
      <alignment horizontal="left" wrapText="1"/>
      <protection locked="0"/>
    </xf>
    <xf numFmtId="0" fontId="16" fillId="4" borderId="92" xfId="0" applyFont="1" applyFill="1" applyBorder="1" applyAlignment="1" applyProtection="1">
      <alignment horizontal="left" wrapText="1"/>
      <protection locked="0"/>
    </xf>
    <xf numFmtId="0" fontId="0" fillId="4" borderId="44" xfId="0" applyFill="1" applyBorder="1" applyAlignment="1" applyProtection="1">
      <alignment horizontal="left" vertical="top" wrapText="1"/>
    </xf>
    <xf numFmtId="0" fontId="0" fillId="4" borderId="44" xfId="0" applyFont="1" applyFill="1" applyBorder="1" applyAlignment="1" applyProtection="1">
      <alignment horizontal="left" vertical="top" wrapText="1"/>
    </xf>
    <xf numFmtId="0" fontId="0" fillId="4" borderId="22" xfId="0" applyFont="1" applyFill="1" applyBorder="1" applyAlignment="1" applyProtection="1">
      <alignment horizontal="left" vertical="top" wrapText="1"/>
    </xf>
    <xf numFmtId="0" fontId="0" fillId="4" borderId="45" xfId="0" applyFont="1" applyFill="1" applyBorder="1" applyAlignment="1" applyProtection="1">
      <alignment horizontal="left" vertical="top" wrapText="1"/>
    </xf>
    <xf numFmtId="0" fontId="0" fillId="4" borderId="44" xfId="0" applyFont="1" applyFill="1" applyBorder="1" applyAlignment="1" applyProtection="1">
      <alignment horizontal="left" wrapText="1"/>
      <protection locked="0"/>
    </xf>
    <xf numFmtId="0" fontId="0" fillId="0" borderId="65" xfId="0" applyFont="1" applyFill="1" applyBorder="1" applyAlignment="1" applyProtection="1">
      <alignment horizontal="center" wrapText="1"/>
    </xf>
    <xf numFmtId="0" fontId="0" fillId="4" borderId="69" xfId="0" applyFill="1" applyBorder="1" applyAlignment="1" applyProtection="1">
      <alignment horizontal="left" vertical="top" wrapText="1"/>
    </xf>
    <xf numFmtId="0" fontId="0" fillId="4" borderId="70" xfId="0" applyFill="1" applyBorder="1" applyAlignment="1" applyProtection="1">
      <alignment horizontal="left" vertical="top" wrapText="1"/>
    </xf>
    <xf numFmtId="0" fontId="0" fillId="0" borderId="52" xfId="0" applyFont="1" applyFill="1" applyBorder="1" applyAlignment="1" applyProtection="1">
      <alignment horizontal="center" wrapText="1"/>
    </xf>
    <xf numFmtId="0" fontId="0" fillId="0" borderId="53" xfId="0" applyFont="1" applyFill="1" applyBorder="1" applyAlignment="1" applyProtection="1">
      <alignment horizontal="center" wrapText="1"/>
    </xf>
    <xf numFmtId="0" fontId="0" fillId="0" borderId="54" xfId="0" applyFont="1" applyFill="1" applyBorder="1" applyAlignment="1" applyProtection="1">
      <alignment horizontal="center" wrapText="1"/>
    </xf>
    <xf numFmtId="0" fontId="0" fillId="4" borderId="44" xfId="0" applyFill="1" applyBorder="1" applyAlignment="1" applyProtection="1">
      <alignment horizontal="left" vertical="top" wrapText="1"/>
      <protection locked="0"/>
    </xf>
    <xf numFmtId="0" fontId="0" fillId="4" borderId="22" xfId="0" applyFill="1" applyBorder="1" applyAlignment="1" applyProtection="1">
      <alignment horizontal="left" vertical="top" wrapText="1"/>
      <protection locked="0"/>
    </xf>
    <xf numFmtId="0" fontId="0" fillId="4" borderId="45" xfId="0" applyFill="1" applyBorder="1" applyAlignment="1" applyProtection="1">
      <alignment horizontal="left" vertical="top" wrapText="1"/>
      <protection locked="0"/>
    </xf>
    <xf numFmtId="0" fontId="0" fillId="0" borderId="96" xfId="0" applyFont="1" applyFill="1" applyBorder="1" applyAlignment="1" applyProtection="1">
      <alignment horizontal="center" wrapText="1"/>
    </xf>
    <xf numFmtId="0" fontId="0" fillId="4" borderId="72" xfId="0" applyFill="1" applyBorder="1" applyAlignment="1" applyProtection="1">
      <alignment horizontal="left" vertical="top" wrapText="1"/>
    </xf>
    <xf numFmtId="0" fontId="0" fillId="4" borderId="72" xfId="0" applyFont="1" applyFill="1" applyBorder="1" applyAlignment="1" applyProtection="1">
      <alignment horizontal="left" vertical="top" wrapText="1"/>
    </xf>
    <xf numFmtId="0" fontId="0" fillId="0" borderId="71" xfId="0" applyFont="1" applyFill="1" applyBorder="1" applyAlignment="1" applyProtection="1">
      <alignment horizontal="center" wrapText="1"/>
    </xf>
    <xf numFmtId="0" fontId="0" fillId="4" borderId="67" xfId="0" applyFill="1" applyBorder="1" applyAlignment="1" applyProtection="1">
      <alignment horizontal="left" vertical="top" wrapText="1"/>
    </xf>
    <xf numFmtId="0" fontId="0" fillId="4" borderId="68" xfId="0" applyFill="1" applyBorder="1" applyAlignment="1" applyProtection="1">
      <alignment horizontal="left" vertical="top" wrapText="1"/>
    </xf>
    <xf numFmtId="0" fontId="0" fillId="4" borderId="22" xfId="0" applyFill="1" applyBorder="1" applyAlignment="1" applyProtection="1">
      <alignment horizontal="left" vertical="top" wrapText="1"/>
    </xf>
    <xf numFmtId="0" fontId="0" fillId="4" borderId="45" xfId="0" applyFill="1" applyBorder="1" applyAlignment="1" applyProtection="1">
      <alignment horizontal="left" vertical="top" wrapText="1"/>
    </xf>
    <xf numFmtId="0" fontId="13" fillId="3" borderId="44" xfId="0" applyFont="1" applyFill="1" applyBorder="1" applyAlignment="1" applyProtection="1">
      <alignment horizontal="center" vertical="center" wrapText="1" shrinkToFit="1"/>
    </xf>
    <xf numFmtId="0" fontId="13" fillId="3" borderId="22" xfId="0" applyFont="1" applyFill="1" applyBorder="1" applyAlignment="1" applyProtection="1">
      <alignment horizontal="center" vertical="center" wrapText="1" shrinkToFit="1"/>
    </xf>
    <xf numFmtId="0" fontId="13" fillId="3" borderId="45" xfId="0" applyFont="1" applyFill="1" applyBorder="1" applyAlignment="1" applyProtection="1">
      <alignment horizontal="center" vertical="center" wrapText="1" shrinkToFit="1"/>
    </xf>
    <xf numFmtId="0" fontId="13" fillId="3" borderId="46" xfId="0" applyNumberFormat="1" applyFont="1" applyFill="1" applyBorder="1" applyAlignment="1" applyProtection="1">
      <alignment horizontal="center" vertical="center" wrapText="1"/>
    </xf>
    <xf numFmtId="0" fontId="13" fillId="3" borderId="47" xfId="0" applyNumberFormat="1" applyFont="1" applyFill="1" applyBorder="1" applyAlignment="1" applyProtection="1">
      <alignment horizontal="center" vertical="center" wrapText="1"/>
    </xf>
    <xf numFmtId="0" fontId="13" fillId="3" borderId="48" xfId="0" applyNumberFormat="1" applyFont="1" applyFill="1" applyBorder="1" applyAlignment="1" applyProtection="1">
      <alignment horizontal="center" vertical="center" wrapText="1"/>
    </xf>
    <xf numFmtId="0" fontId="0" fillId="4" borderId="92" xfId="0" applyFont="1" applyFill="1" applyBorder="1" applyAlignment="1" applyProtection="1">
      <alignment horizontal="left" vertical="top" wrapText="1"/>
    </xf>
    <xf numFmtId="0" fontId="0" fillId="0" borderId="99" xfId="0" applyFont="1" applyFill="1" applyBorder="1" applyAlignment="1" applyProtection="1">
      <alignment horizontal="center" wrapText="1"/>
    </xf>
    <xf numFmtId="0" fontId="0" fillId="0" borderId="100" xfId="0" applyFont="1" applyFill="1" applyBorder="1" applyAlignment="1" applyProtection="1">
      <alignment horizontal="center" wrapText="1"/>
    </xf>
    <xf numFmtId="0" fontId="0" fillId="0" borderId="101" xfId="0" applyFont="1" applyFill="1" applyBorder="1" applyAlignment="1" applyProtection="1">
      <alignment horizontal="center" wrapText="1"/>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9" fillId="0" borderId="23" xfId="0" applyFont="1" applyBorder="1" applyAlignment="1" applyProtection="1">
      <alignment horizontal="left" vertical="center" wrapText="1"/>
    </xf>
    <xf numFmtId="0" fontId="9" fillId="0" borderId="74"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4" fillId="2" borderId="49" xfId="0" applyNumberFormat="1" applyFont="1" applyFill="1" applyBorder="1" applyAlignment="1" applyProtection="1">
      <alignment horizontal="center" vertical="center" wrapText="1"/>
    </xf>
    <xf numFmtId="0" fontId="4" fillId="2" borderId="77" xfId="0" applyNumberFormat="1" applyFont="1" applyFill="1" applyBorder="1" applyAlignment="1" applyProtection="1">
      <alignment horizontal="center" vertical="center" wrapText="1"/>
    </xf>
    <xf numFmtId="0" fontId="4" fillId="2" borderId="25" xfId="0" applyNumberFormat="1" applyFont="1" applyFill="1" applyBorder="1" applyAlignment="1" applyProtection="1">
      <alignment horizontal="center" vertical="center" wrapText="1"/>
    </xf>
    <xf numFmtId="3" fontId="4" fillId="2" borderId="49" xfId="0" applyNumberFormat="1" applyFont="1" applyFill="1" applyBorder="1" applyAlignment="1" applyProtection="1">
      <alignment horizontal="center" vertical="center" wrapText="1"/>
    </xf>
    <xf numFmtId="3" fontId="4" fillId="2" borderId="25" xfId="0" applyNumberFormat="1" applyFont="1" applyFill="1" applyBorder="1" applyAlignment="1" applyProtection="1">
      <alignment horizontal="center" vertical="center" wrapText="1"/>
    </xf>
    <xf numFmtId="49" fontId="10" fillId="4" borderId="2" xfId="0" applyNumberFormat="1" applyFont="1" applyFill="1" applyBorder="1" applyAlignment="1" applyProtection="1">
      <alignment horizontal="left" vertical="center" wrapText="1"/>
      <protection locked="0"/>
    </xf>
    <xf numFmtId="49" fontId="10" fillId="4" borderId="23" xfId="0" applyNumberFormat="1" applyFont="1" applyFill="1" applyBorder="1" applyAlignment="1" applyProtection="1">
      <alignment horizontal="left" vertical="center" wrapText="1"/>
      <protection locked="0"/>
    </xf>
    <xf numFmtId="0" fontId="4" fillId="2" borderId="73" xfId="0" applyNumberFormat="1" applyFont="1" applyFill="1" applyBorder="1" applyAlignment="1" applyProtection="1">
      <alignment horizontal="center" vertical="center" wrapText="1"/>
    </xf>
    <xf numFmtId="0" fontId="4" fillId="2" borderId="28" xfId="0" applyNumberFormat="1" applyFont="1" applyFill="1" applyBorder="1" applyAlignment="1" applyProtection="1">
      <alignment horizontal="center" vertical="center" wrapText="1"/>
    </xf>
    <xf numFmtId="49" fontId="10" fillId="4" borderId="75" xfId="0" applyNumberFormat="1" applyFont="1" applyFill="1" applyBorder="1" applyAlignment="1" applyProtection="1">
      <alignment horizontal="left" vertical="center" wrapText="1"/>
      <protection locked="0"/>
    </xf>
    <xf numFmtId="49" fontId="10" fillId="4" borderId="76" xfId="0" applyNumberFormat="1" applyFont="1" applyFill="1" applyBorder="1" applyAlignment="1" applyProtection="1">
      <alignment horizontal="left" vertical="center" wrapText="1"/>
      <protection locked="0"/>
    </xf>
    <xf numFmtId="0" fontId="12" fillId="0" borderId="51" xfId="0" applyFont="1" applyBorder="1" applyAlignment="1" applyProtection="1">
      <alignment horizontal="center" vertical="center" wrapText="1"/>
    </xf>
    <xf numFmtId="0" fontId="13" fillId="3" borderId="52" xfId="0" applyFont="1" applyFill="1" applyBorder="1" applyAlignment="1" applyProtection="1">
      <alignment horizontal="center" vertical="center" textRotation="180" wrapText="1" shrinkToFit="1"/>
    </xf>
    <xf numFmtId="0" fontId="13" fillId="3" borderId="53" xfId="0" applyFont="1" applyFill="1" applyBorder="1" applyAlignment="1" applyProtection="1">
      <alignment horizontal="center" vertical="center" textRotation="180" wrapText="1" shrinkToFit="1"/>
    </xf>
    <xf numFmtId="0" fontId="13" fillId="3" borderId="54" xfId="0" applyFont="1" applyFill="1" applyBorder="1" applyAlignment="1" applyProtection="1">
      <alignment horizontal="center" vertical="center" textRotation="180" wrapText="1" shrinkToFit="1"/>
    </xf>
    <xf numFmtId="0" fontId="13" fillId="3" borderId="44" xfId="0" applyFont="1" applyFill="1" applyBorder="1" applyAlignment="1" applyProtection="1">
      <alignment horizontal="center" vertical="center" textRotation="180" wrapText="1" shrinkToFit="1"/>
    </xf>
    <xf numFmtId="0" fontId="13" fillId="3" borderId="22" xfId="0" applyFont="1" applyFill="1" applyBorder="1" applyAlignment="1" applyProtection="1">
      <alignment horizontal="center" vertical="center" textRotation="180" wrapText="1" shrinkToFit="1"/>
    </xf>
    <xf numFmtId="0" fontId="7" fillId="0" borderId="78" xfId="0" applyFont="1" applyBorder="1" applyAlignment="1" applyProtection="1">
      <alignment horizontal="center" vertical="center" wrapText="1"/>
    </xf>
    <xf numFmtId="0" fontId="7" fillId="0" borderId="79" xfId="0" applyFont="1" applyBorder="1" applyAlignment="1" applyProtection="1">
      <alignment horizontal="center" vertical="center" wrapText="1"/>
    </xf>
    <xf numFmtId="0" fontId="8" fillId="0" borderId="75" xfId="0" applyFont="1" applyBorder="1" applyAlignment="1" applyProtection="1">
      <alignment horizontal="center" vertical="center" wrapText="1"/>
    </xf>
    <xf numFmtId="0" fontId="8" fillId="0" borderId="80" xfId="0" applyFont="1" applyBorder="1" applyAlignment="1" applyProtection="1">
      <alignment horizontal="center" vertical="center" wrapText="1"/>
    </xf>
    <xf numFmtId="0" fontId="8" fillId="0" borderId="76" xfId="0" applyFont="1" applyBorder="1" applyAlignment="1" applyProtection="1">
      <alignment horizontal="center" vertical="center" wrapText="1"/>
    </xf>
    <xf numFmtId="0" fontId="9" fillId="0" borderId="81" xfId="0" applyFont="1" applyBorder="1" applyAlignment="1" applyProtection="1">
      <alignment horizontal="left" vertical="center" wrapText="1"/>
    </xf>
    <xf numFmtId="0" fontId="9" fillId="0" borderId="82" xfId="0" applyFont="1" applyBorder="1" applyAlignment="1" applyProtection="1">
      <alignment horizontal="left" vertical="center" wrapText="1"/>
    </xf>
    <xf numFmtId="0" fontId="9" fillId="0" borderId="83" xfId="0" applyFont="1" applyBorder="1" applyAlignment="1" applyProtection="1">
      <alignment horizontal="left" vertical="center" wrapText="1"/>
    </xf>
    <xf numFmtId="0" fontId="9" fillId="0" borderId="75" xfId="0" applyFont="1" applyBorder="1" applyAlignment="1" applyProtection="1">
      <alignment horizontal="center" vertical="center" wrapText="1"/>
    </xf>
    <xf numFmtId="0" fontId="9" fillId="0" borderId="80"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49" fontId="10" fillId="4" borderId="74" xfId="0" applyNumberFormat="1" applyFont="1" applyFill="1" applyBorder="1" applyAlignment="1" applyProtection="1">
      <alignment horizontal="left" vertical="center" wrapText="1"/>
      <protection locked="0"/>
    </xf>
    <xf numFmtId="49" fontId="10" fillId="4" borderId="1" xfId="0" applyNumberFormat="1" applyFont="1" applyFill="1" applyBorder="1" applyAlignment="1" applyProtection="1">
      <alignment horizontal="left" vertical="center" wrapText="1"/>
      <protection locked="0"/>
    </xf>
    <xf numFmtId="0" fontId="10" fillId="4" borderId="84" xfId="0" applyFont="1" applyFill="1" applyBorder="1" applyAlignment="1" applyProtection="1">
      <alignment horizontal="left" vertical="center" wrapText="1"/>
      <protection locked="0"/>
    </xf>
    <xf numFmtId="0" fontId="10" fillId="4" borderId="85" xfId="0" applyFont="1" applyFill="1" applyBorder="1" applyAlignment="1" applyProtection="1">
      <alignment horizontal="left" vertical="center" wrapText="1"/>
      <protection locked="0"/>
    </xf>
    <xf numFmtId="0" fontId="10" fillId="4" borderId="86"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xf>
    <xf numFmtId="0" fontId="9" fillId="0" borderId="74"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10" fillId="5" borderId="23" xfId="0" applyFont="1" applyFill="1" applyBorder="1" applyAlignment="1" applyProtection="1">
      <alignment horizontal="left" vertical="center" wrapText="1"/>
      <protection locked="0"/>
    </xf>
    <xf numFmtId="0" fontId="10" fillId="5" borderId="74"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6" fillId="4" borderId="87" xfId="0" applyFont="1" applyFill="1" applyBorder="1" applyAlignment="1" applyProtection="1">
      <alignment horizontal="left" vertical="top" wrapText="1"/>
      <protection locked="0"/>
    </xf>
    <xf numFmtId="0" fontId="16" fillId="4" borderId="91" xfId="0" applyFont="1" applyFill="1" applyBorder="1" applyAlignment="1" applyProtection="1">
      <alignment horizontal="left" vertical="top" wrapText="1"/>
      <protection locked="0"/>
    </xf>
    <xf numFmtId="0" fontId="16" fillId="4" borderId="69" xfId="0" applyFont="1" applyFill="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0" fillId="0" borderId="64" xfId="0" applyFont="1" applyFill="1" applyBorder="1" applyAlignment="1" applyProtection="1">
      <alignment horizontal="center" wrapText="1"/>
    </xf>
    <xf numFmtId="0" fontId="0" fillId="0" borderId="66" xfId="0" applyFont="1" applyFill="1" applyBorder="1" applyAlignment="1" applyProtection="1">
      <alignment horizontal="center" wrapText="1"/>
    </xf>
    <xf numFmtId="0" fontId="16" fillId="4" borderId="87" xfId="0" applyFont="1" applyFill="1" applyBorder="1" applyAlignment="1" applyProtection="1">
      <alignment horizontal="left" wrapText="1"/>
      <protection locked="0"/>
    </xf>
    <xf numFmtId="0" fontId="16" fillId="4" borderId="88" xfId="0" applyFont="1" applyFill="1" applyBorder="1" applyAlignment="1" applyProtection="1">
      <alignment horizontal="left" wrapText="1"/>
      <protection locked="0"/>
    </xf>
    <xf numFmtId="0" fontId="16" fillId="4" borderId="69" xfId="0" applyFont="1" applyFill="1" applyBorder="1" applyAlignment="1" applyProtection="1">
      <alignment horizontal="left" wrapText="1"/>
      <protection locked="0"/>
    </xf>
    <xf numFmtId="0" fontId="16" fillId="4" borderId="70" xfId="0" applyFont="1" applyFill="1" applyBorder="1" applyAlignment="1" applyProtection="1">
      <alignment horizontal="left" wrapText="1"/>
      <protection locked="0"/>
    </xf>
    <xf numFmtId="0" fontId="16" fillId="4" borderId="89" xfId="0" applyFont="1" applyFill="1" applyBorder="1" applyAlignment="1" applyProtection="1">
      <alignment horizontal="left" wrapText="1"/>
      <protection locked="0"/>
    </xf>
    <xf numFmtId="0" fontId="16" fillId="4" borderId="90" xfId="0" applyFont="1" applyFill="1" applyBorder="1" applyAlignment="1" applyProtection="1">
      <alignment horizontal="left" wrapText="1"/>
      <protection locked="0"/>
    </xf>
    <xf numFmtId="0" fontId="16" fillId="4" borderId="44" xfId="0" applyFont="1" applyFill="1" applyBorder="1" applyAlignment="1" applyProtection="1">
      <alignment horizontal="left" vertical="top" wrapText="1"/>
      <protection locked="0"/>
    </xf>
    <xf numFmtId="0" fontId="16" fillId="4" borderId="22" xfId="0" applyFont="1" applyFill="1" applyBorder="1" applyAlignment="1" applyProtection="1">
      <alignment horizontal="left" vertical="top" wrapText="1"/>
      <protection locked="0"/>
    </xf>
    <xf numFmtId="0" fontId="16" fillId="4" borderId="45" xfId="0" applyFont="1" applyFill="1" applyBorder="1" applyAlignment="1" applyProtection="1">
      <alignment horizontal="left" vertical="top" wrapText="1"/>
      <protection locked="0"/>
    </xf>
    <xf numFmtId="0" fontId="16" fillId="4" borderId="88" xfId="0" applyFont="1" applyFill="1" applyBorder="1" applyAlignment="1" applyProtection="1">
      <alignment horizontal="left" vertical="top" wrapText="1"/>
      <protection locked="0"/>
    </xf>
    <xf numFmtId="0" fontId="16" fillId="4" borderId="70" xfId="0" applyFont="1" applyFill="1" applyBorder="1" applyAlignment="1" applyProtection="1">
      <alignment horizontal="left" vertical="top" wrapText="1"/>
      <protection locked="0"/>
    </xf>
    <xf numFmtId="0" fontId="16" fillId="4" borderId="89" xfId="0" applyFont="1" applyFill="1" applyBorder="1" applyAlignment="1" applyProtection="1">
      <alignment horizontal="left" vertical="top" wrapText="1"/>
      <protection locked="0"/>
    </xf>
    <xf numFmtId="0" fontId="16" fillId="4" borderId="90" xfId="0" applyFont="1" applyFill="1" applyBorder="1" applyAlignment="1" applyProtection="1">
      <alignment horizontal="left" vertical="top" wrapText="1"/>
      <protection locked="0"/>
    </xf>
    <xf numFmtId="0" fontId="12" fillId="0" borderId="8" xfId="0" applyFont="1" applyBorder="1" applyAlignment="1" applyProtection="1">
      <alignment horizontal="center" vertical="center" wrapText="1"/>
      <protection locked="0"/>
    </xf>
    <xf numFmtId="0" fontId="4" fillId="2" borderId="11" xfId="0" applyFont="1" applyFill="1" applyBorder="1" applyAlignment="1" applyProtection="1">
      <alignment horizontal="right" vertical="center"/>
      <protection locked="0"/>
    </xf>
    <xf numFmtId="0" fontId="7" fillId="0" borderId="8" xfId="0" applyFont="1" applyBorder="1" applyAlignment="1" applyProtection="1">
      <alignment horizontal="center" vertical="center"/>
    </xf>
    <xf numFmtId="0" fontId="7" fillId="0" borderId="11" xfId="0" applyFont="1" applyBorder="1" applyAlignment="1" applyProtection="1">
      <alignment horizontal="center" vertical="center"/>
    </xf>
    <xf numFmtId="0" fontId="8" fillId="0" borderId="5" xfId="0" applyFont="1" applyBorder="1" applyAlignment="1" applyProtection="1">
      <alignment horizontal="center" vertical="center"/>
    </xf>
    <xf numFmtId="49" fontId="10" fillId="4" borderId="8" xfId="0" applyNumberFormat="1"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14" fillId="5" borderId="5" xfId="0" applyFont="1" applyFill="1" applyBorder="1" applyAlignment="1" applyProtection="1">
      <alignment horizontal="center" vertical="center"/>
    </xf>
    <xf numFmtId="0" fontId="14" fillId="5" borderId="7" xfId="0" applyFont="1" applyFill="1" applyBorder="1" applyAlignment="1" applyProtection="1">
      <alignment horizontal="center" vertical="center"/>
    </xf>
    <xf numFmtId="0" fontId="4" fillId="0" borderId="0" xfId="0" applyFont="1" applyFill="1" applyBorder="1" applyAlignment="1">
      <alignment horizontal="left" wrapText="1"/>
    </xf>
    <xf numFmtId="0" fontId="16" fillId="0" borderId="22" xfId="0" applyFont="1" applyBorder="1" applyAlignment="1">
      <alignment horizontal="center" vertical="top" wrapText="1"/>
    </xf>
    <xf numFmtId="0" fontId="12" fillId="0" borderId="8" xfId="0" applyFont="1" applyBorder="1" applyAlignment="1" applyProtection="1">
      <alignment horizontal="center" vertical="center" wrapText="1"/>
    </xf>
    <xf numFmtId="0" fontId="4" fillId="2" borderId="11" xfId="0" applyFont="1" applyFill="1" applyBorder="1" applyAlignment="1" applyProtection="1">
      <alignment horizontal="right" vertical="center"/>
    </xf>
    <xf numFmtId="0" fontId="14" fillId="5" borderId="5" xfId="0" applyFont="1" applyFill="1" applyBorder="1" applyAlignment="1" applyProtection="1">
      <alignment horizontal="center" vertical="center"/>
      <protection locked="0"/>
    </xf>
    <xf numFmtId="0" fontId="14" fillId="5" borderId="7" xfId="0" applyFont="1" applyFill="1" applyBorder="1" applyAlignment="1" applyProtection="1">
      <alignment horizontal="center" vertical="center"/>
      <protection locked="0"/>
    </xf>
    <xf numFmtId="0" fontId="16" fillId="4" borderId="22" xfId="0" applyFont="1" applyFill="1" applyBorder="1" applyAlignment="1" applyProtection="1">
      <alignment horizontal="center"/>
      <protection locked="0"/>
    </xf>
    <xf numFmtId="0" fontId="0" fillId="0" borderId="67" xfId="0" applyFont="1" applyBorder="1" applyAlignment="1">
      <alignment horizontal="center" vertical="top" wrapText="1"/>
    </xf>
    <xf numFmtId="0" fontId="16" fillId="0" borderId="68" xfId="0" applyFont="1" applyBorder="1" applyAlignment="1">
      <alignment horizontal="center" vertical="top" wrapText="1"/>
    </xf>
    <xf numFmtId="0" fontId="16" fillId="0" borderId="93" xfId="0" applyFont="1" applyBorder="1" applyAlignment="1">
      <alignment horizontal="center" vertical="top" wrapText="1"/>
    </xf>
    <xf numFmtId="0" fontId="16" fillId="0" borderId="94" xfId="0" applyFont="1" applyBorder="1" applyAlignment="1">
      <alignment horizontal="center" vertical="top" wrapText="1"/>
    </xf>
    <xf numFmtId="1" fontId="16" fillId="4" borderId="67" xfId="0" applyNumberFormat="1" applyFont="1" applyFill="1" applyBorder="1" applyAlignment="1" applyProtection="1">
      <alignment horizontal="center" wrapText="1"/>
      <protection locked="0"/>
    </xf>
    <xf numFmtId="1" fontId="16" fillId="4" borderId="68" xfId="0" applyNumberFormat="1" applyFont="1" applyFill="1" applyBorder="1" applyAlignment="1" applyProtection="1">
      <alignment horizontal="center" wrapText="1"/>
      <protection locked="0"/>
    </xf>
    <xf numFmtId="1" fontId="16" fillId="4" borderId="69" xfId="0" applyNumberFormat="1" applyFont="1" applyFill="1" applyBorder="1" applyAlignment="1" applyProtection="1">
      <alignment horizontal="center" wrapText="1"/>
      <protection locked="0"/>
    </xf>
    <xf numFmtId="1" fontId="16" fillId="4" borderId="70" xfId="0" applyNumberFormat="1" applyFont="1" applyFill="1" applyBorder="1" applyAlignment="1" applyProtection="1">
      <alignment horizontal="center" wrapText="1"/>
      <protection locked="0"/>
    </xf>
    <xf numFmtId="1" fontId="16" fillId="4" borderId="93" xfId="0" applyNumberFormat="1" applyFont="1" applyFill="1" applyBorder="1" applyAlignment="1" applyProtection="1">
      <alignment horizontal="center" wrapText="1"/>
      <protection locked="0"/>
    </xf>
    <xf numFmtId="1" fontId="16" fillId="4" borderId="94" xfId="0" applyNumberFormat="1" applyFont="1" applyFill="1" applyBorder="1" applyAlignment="1" applyProtection="1">
      <alignment horizontal="center" wrapText="1"/>
      <protection locked="0"/>
    </xf>
    <xf numFmtId="0" fontId="0" fillId="0" borderId="47" xfId="0" applyFont="1" applyBorder="1" applyAlignment="1">
      <alignment horizontal="left" vertical="center" wrapText="1"/>
    </xf>
    <xf numFmtId="1" fontId="16" fillId="4" borderId="2" xfId="0" applyNumberFormat="1" applyFont="1" applyFill="1" applyBorder="1" applyAlignment="1" applyProtection="1">
      <alignment horizontal="center" wrapText="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16" fmlaLink="#REF!" fmlaRange="$L$6:$L$9" sel="0" val="0"/>
</file>

<file path=xl/ctrlProps/ctrlProp10.xml><?xml version="1.0" encoding="utf-8"?>
<formControlPr xmlns="http://schemas.microsoft.com/office/spreadsheetml/2009/9/main" objectType="Drop" dropStyle="combo" dx="16" fmlaLink="#REF!" fmlaRange="$K$6:$K$9" sel="2" val="0"/>
</file>

<file path=xl/ctrlProps/ctrlProp100.xml><?xml version="1.0" encoding="utf-8"?>
<formControlPr xmlns="http://schemas.microsoft.com/office/spreadsheetml/2009/9/main" objectType="Drop" dropStyle="combo" dx="16" fmlaLink="#REF!" fmlaRange="$L$6:$L$9" sel="3" val="0"/>
</file>

<file path=xl/ctrlProps/ctrlProp101.xml><?xml version="1.0" encoding="utf-8"?>
<formControlPr xmlns="http://schemas.microsoft.com/office/spreadsheetml/2009/9/main" objectType="Drop" dropStyle="combo" dx="16" fmlaLink="#REF!" fmlaRange="$K$6:$K$9" sel="2" val="0"/>
</file>

<file path=xl/ctrlProps/ctrlProp102.xml><?xml version="1.0" encoding="utf-8"?>
<formControlPr xmlns="http://schemas.microsoft.com/office/spreadsheetml/2009/9/main" objectType="Drop" dropStyle="combo" dx="16" fmlaLink="#REF!" fmlaRange="$L$6:$L$9" sel="2" val="0"/>
</file>

<file path=xl/ctrlProps/ctrlProp103.xml><?xml version="1.0" encoding="utf-8"?>
<formControlPr xmlns="http://schemas.microsoft.com/office/spreadsheetml/2009/9/main" objectType="Drop" dropStyle="combo" dx="16" fmlaLink="#REF!" fmlaRange="$K$6:$K$9" sel="2" val="0"/>
</file>

<file path=xl/ctrlProps/ctrlProp104.xml><?xml version="1.0" encoding="utf-8"?>
<formControlPr xmlns="http://schemas.microsoft.com/office/spreadsheetml/2009/9/main" objectType="Drop" dropStyle="combo" dx="16" fmlaLink="#REF!" fmlaRange="$L$6:$L$9" sel="0" val="0"/>
</file>

<file path=xl/ctrlProps/ctrlProp105.xml><?xml version="1.0" encoding="utf-8"?>
<formControlPr xmlns="http://schemas.microsoft.com/office/spreadsheetml/2009/9/main" objectType="Drop" dropStyle="combo" dx="16" fmlaLink="#REF!" fmlaRange="$K$6:$K$9" sel="0" val="0"/>
</file>

<file path=xl/ctrlProps/ctrlProp106.xml><?xml version="1.0" encoding="utf-8"?>
<formControlPr xmlns="http://schemas.microsoft.com/office/spreadsheetml/2009/9/main" objectType="Drop" dropStyle="combo" dx="16" fmlaLink="#REF!" fmlaRange="$L$6:$L$9" sel="0" val="0"/>
</file>

<file path=xl/ctrlProps/ctrlProp107.xml><?xml version="1.0" encoding="utf-8"?>
<formControlPr xmlns="http://schemas.microsoft.com/office/spreadsheetml/2009/9/main" objectType="Drop" dropStyle="combo" dx="16" fmlaLink="#REF!" fmlaRange="$K$6:$K$9" sel="0" val="0"/>
</file>

<file path=xl/ctrlProps/ctrlProp108.xml><?xml version="1.0" encoding="utf-8"?>
<formControlPr xmlns="http://schemas.microsoft.com/office/spreadsheetml/2009/9/main" objectType="Drop" dropStyle="combo" dx="16" fmlaLink="#REF!" fmlaRange="$L$6:$L$9" sel="0" val="0"/>
</file>

<file path=xl/ctrlProps/ctrlProp109.xml><?xml version="1.0" encoding="utf-8"?>
<formControlPr xmlns="http://schemas.microsoft.com/office/spreadsheetml/2009/9/main" objectType="Drop" dropStyle="combo" dx="16" fmlaLink="#REF!" fmlaRange="$K$6:$K$9" sel="0" val="0"/>
</file>

<file path=xl/ctrlProps/ctrlProp11.xml><?xml version="1.0" encoding="utf-8"?>
<formControlPr xmlns="http://schemas.microsoft.com/office/spreadsheetml/2009/9/main" objectType="Drop" dropStyle="combo" dx="16" fmlaLink="#REF!" fmlaRange="#REF!" sel="0" val="0"/>
</file>

<file path=xl/ctrlProps/ctrlProp110.xml><?xml version="1.0" encoding="utf-8"?>
<formControlPr xmlns="http://schemas.microsoft.com/office/spreadsheetml/2009/9/main" objectType="Drop" dropStyle="combo" dx="16" fmlaLink="#REF!" fmlaRange="$L$6:$L$9" sel="0" val="0"/>
</file>

<file path=xl/ctrlProps/ctrlProp111.xml><?xml version="1.0" encoding="utf-8"?>
<formControlPr xmlns="http://schemas.microsoft.com/office/spreadsheetml/2009/9/main" objectType="Drop" dropStyle="combo" dx="16" fmlaLink="#REF!" fmlaRange="$K$6:$K$9" sel="0" val="0"/>
</file>

<file path=xl/ctrlProps/ctrlProp112.xml><?xml version="1.0" encoding="utf-8"?>
<formControlPr xmlns="http://schemas.microsoft.com/office/spreadsheetml/2009/9/main" objectType="Drop" dropStyle="combo" dx="16" fmlaLink="#REF!" fmlaRange="$L$6:$L$9" sel="0" val="0"/>
</file>

<file path=xl/ctrlProps/ctrlProp113.xml><?xml version="1.0" encoding="utf-8"?>
<formControlPr xmlns="http://schemas.microsoft.com/office/spreadsheetml/2009/9/main" objectType="Drop" dropStyle="combo" dx="16" fmlaLink="#REF!" fmlaRange="$K$6:$K$9" sel="0" val="0"/>
</file>

<file path=xl/ctrlProps/ctrlProp114.xml><?xml version="1.0" encoding="utf-8"?>
<formControlPr xmlns="http://schemas.microsoft.com/office/spreadsheetml/2009/9/main" objectType="Drop" dropStyle="combo" dx="16" fmlaLink="#REF!" fmlaRange="$L$6:$L$9" sel="0" val="0"/>
</file>

<file path=xl/ctrlProps/ctrlProp115.xml><?xml version="1.0" encoding="utf-8"?>
<formControlPr xmlns="http://schemas.microsoft.com/office/spreadsheetml/2009/9/main" objectType="Drop" dropStyle="combo" dx="16" fmlaLink="#REF!" fmlaRange="$K$6:$K$9" sel="0" val="0"/>
</file>

<file path=xl/ctrlProps/ctrlProp116.xml><?xml version="1.0" encoding="utf-8"?>
<formControlPr xmlns="http://schemas.microsoft.com/office/spreadsheetml/2009/9/main" objectType="Drop" dropStyle="combo" dx="16" fmlaLink="#REF!" fmlaRange="$L$6:$L$9" sel="0" val="0"/>
</file>

<file path=xl/ctrlProps/ctrlProp117.xml><?xml version="1.0" encoding="utf-8"?>
<formControlPr xmlns="http://schemas.microsoft.com/office/spreadsheetml/2009/9/main" objectType="Drop" dropStyle="combo" dx="16" fmlaLink="#REF!" fmlaRange="$K$6:$K$9" sel="0" val="0"/>
</file>

<file path=xl/ctrlProps/ctrlProp118.xml><?xml version="1.0" encoding="utf-8"?>
<formControlPr xmlns="http://schemas.microsoft.com/office/spreadsheetml/2009/9/main" objectType="Drop" dropStyle="combo" dx="16" fmlaLink="#REF!" fmlaRange="$L$6:$L$9" sel="2" val="0"/>
</file>

<file path=xl/ctrlProps/ctrlProp119.xml><?xml version="1.0" encoding="utf-8"?>
<formControlPr xmlns="http://schemas.microsoft.com/office/spreadsheetml/2009/9/main" objectType="Drop" dropStyle="combo" dx="16" fmlaLink="#REF!" fmlaRange="$K$6:$K$9" sel="0" val="0"/>
</file>

<file path=xl/ctrlProps/ctrlProp12.xml><?xml version="1.0" encoding="utf-8"?>
<formControlPr xmlns="http://schemas.microsoft.com/office/spreadsheetml/2009/9/main" objectType="Drop" dropStyle="combo" dx="16" fmlaLink="#REF!" fmlaRange="$K$6:$K$9" sel="2" val="0"/>
</file>

<file path=xl/ctrlProps/ctrlProp120.xml><?xml version="1.0" encoding="utf-8"?>
<formControlPr xmlns="http://schemas.microsoft.com/office/spreadsheetml/2009/9/main" objectType="Drop" dropStyle="combo" dx="16" fmlaLink="#REF!" fmlaRange="$L$6:$L$9" sel="0" val="0"/>
</file>

<file path=xl/ctrlProps/ctrlProp121.xml><?xml version="1.0" encoding="utf-8"?>
<formControlPr xmlns="http://schemas.microsoft.com/office/spreadsheetml/2009/9/main" objectType="Drop" dropStyle="combo" dx="16" fmlaLink="#REF!" fmlaRange="$K$6:$K$9" sel="0" val="0"/>
</file>

<file path=xl/ctrlProps/ctrlProp122.xml><?xml version="1.0" encoding="utf-8"?>
<formControlPr xmlns="http://schemas.microsoft.com/office/spreadsheetml/2009/9/main" objectType="Drop" dropStyle="combo" dx="16" fmlaLink="#REF!" fmlaRange="$L$6:$L$9" sel="0" val="0"/>
</file>

<file path=xl/ctrlProps/ctrlProp123.xml><?xml version="1.0" encoding="utf-8"?>
<formControlPr xmlns="http://schemas.microsoft.com/office/spreadsheetml/2009/9/main" objectType="Drop" dropStyle="combo" dx="16" fmlaLink="#REF!" fmlaRange="$K$6:$K$9" sel="0" val="0"/>
</file>

<file path=xl/ctrlProps/ctrlProp124.xml><?xml version="1.0" encoding="utf-8"?>
<formControlPr xmlns="http://schemas.microsoft.com/office/spreadsheetml/2009/9/main" objectType="Drop" dropStyle="combo" dx="16" fmlaLink="#REF!" fmlaRange="$L$6:$L$9" sel="2" val="0"/>
</file>

<file path=xl/ctrlProps/ctrlProp125.xml><?xml version="1.0" encoding="utf-8"?>
<formControlPr xmlns="http://schemas.microsoft.com/office/spreadsheetml/2009/9/main" objectType="Drop" dropStyle="combo" dx="16" fmlaLink="#REF!" fmlaRange="$K$6:$K$9" sel="2" val="0"/>
</file>

<file path=xl/ctrlProps/ctrlProp126.xml><?xml version="1.0" encoding="utf-8"?>
<formControlPr xmlns="http://schemas.microsoft.com/office/spreadsheetml/2009/9/main" objectType="Drop" dropStyle="combo" dx="16" fmlaLink="#REF!" fmlaRange="$L$6:$L$9" sel="0" val="0"/>
</file>

<file path=xl/ctrlProps/ctrlProp127.xml><?xml version="1.0" encoding="utf-8"?>
<formControlPr xmlns="http://schemas.microsoft.com/office/spreadsheetml/2009/9/main" objectType="Drop" dropStyle="combo" dx="16" fmlaLink="#REF!" fmlaRange="$K$6:$K$9" sel="0" val="0"/>
</file>

<file path=xl/ctrlProps/ctrlProp128.xml><?xml version="1.0" encoding="utf-8"?>
<formControlPr xmlns="http://schemas.microsoft.com/office/spreadsheetml/2009/9/main" objectType="Drop" dropStyle="combo" dx="16" fmlaLink="#REF!" fmlaRange="$L$6:$L$9" sel="0" val="0"/>
</file>

<file path=xl/ctrlProps/ctrlProp129.xml><?xml version="1.0" encoding="utf-8"?>
<formControlPr xmlns="http://schemas.microsoft.com/office/spreadsheetml/2009/9/main" objectType="Drop" dropStyle="combo" dx="16" fmlaLink="#REF!" fmlaRange="$K$6:$K$9" sel="0" val="0"/>
</file>

<file path=xl/ctrlProps/ctrlProp13.xml><?xml version="1.0" encoding="utf-8"?>
<formControlPr xmlns="http://schemas.microsoft.com/office/spreadsheetml/2009/9/main" objectType="Drop" dropStyle="combo" dx="16" fmlaLink="#REF!" fmlaRange="$K$6:$K$9" sel="3" val="0"/>
</file>

<file path=xl/ctrlProps/ctrlProp130.xml><?xml version="1.0" encoding="utf-8"?>
<formControlPr xmlns="http://schemas.microsoft.com/office/spreadsheetml/2009/9/main" objectType="Drop" dropStyle="combo" dx="16" fmlaLink="#REF!" fmlaRange="$L$6:$L$9" sel="0" val="0"/>
</file>

<file path=xl/ctrlProps/ctrlProp131.xml><?xml version="1.0" encoding="utf-8"?>
<formControlPr xmlns="http://schemas.microsoft.com/office/spreadsheetml/2009/9/main" objectType="Drop" dropStyle="combo" dx="16" fmlaLink="#REF!" fmlaRange="$K$6:$K$9" sel="0" val="0"/>
</file>

<file path=xl/ctrlProps/ctrlProp132.xml><?xml version="1.0" encoding="utf-8"?>
<formControlPr xmlns="http://schemas.microsoft.com/office/spreadsheetml/2009/9/main" objectType="Drop" dropStyle="combo" dx="16" fmlaLink="#REF!" fmlaRange="$L$6:$L$9" sel="0" val="0"/>
</file>

<file path=xl/ctrlProps/ctrlProp133.xml><?xml version="1.0" encoding="utf-8"?>
<formControlPr xmlns="http://schemas.microsoft.com/office/spreadsheetml/2009/9/main" objectType="Drop" dropStyle="combo" dx="16" fmlaLink="#REF!" fmlaRange="$K$6:$K$9" sel="0" val="0"/>
</file>

<file path=xl/ctrlProps/ctrlProp134.xml><?xml version="1.0" encoding="utf-8"?>
<formControlPr xmlns="http://schemas.microsoft.com/office/spreadsheetml/2009/9/main" objectType="Drop" dropStyle="combo" dx="16" fmlaLink="#REF!" fmlaRange="$L$6:$L$9" sel="0" val="0"/>
</file>

<file path=xl/ctrlProps/ctrlProp135.xml><?xml version="1.0" encoding="utf-8"?>
<formControlPr xmlns="http://schemas.microsoft.com/office/spreadsheetml/2009/9/main" objectType="Drop" dropStyle="combo" dx="16" fmlaLink="#REF!" fmlaRange="$K$6:$K$9" sel="0" val="0"/>
</file>

<file path=xl/ctrlProps/ctrlProp136.xml><?xml version="1.0" encoding="utf-8"?>
<formControlPr xmlns="http://schemas.microsoft.com/office/spreadsheetml/2009/9/main" objectType="Drop" dropStyle="combo" dx="16" fmlaLink="#REF!" fmlaRange="$L$6:$L$9" sel="2" val="0"/>
</file>

<file path=xl/ctrlProps/ctrlProp137.xml><?xml version="1.0" encoding="utf-8"?>
<formControlPr xmlns="http://schemas.microsoft.com/office/spreadsheetml/2009/9/main" objectType="Drop" dropStyle="combo" dx="16" fmlaLink="#REF!" fmlaRange="$K$6:$K$9" sel="0" val="0"/>
</file>

<file path=xl/ctrlProps/ctrlProp138.xml><?xml version="1.0" encoding="utf-8"?>
<formControlPr xmlns="http://schemas.microsoft.com/office/spreadsheetml/2009/9/main" objectType="Drop" dropStyle="combo" dx="16" fmlaLink="#REF!" fmlaRange="$L$6:$L$9" sel="0" val="0"/>
</file>

<file path=xl/ctrlProps/ctrlProp139.xml><?xml version="1.0" encoding="utf-8"?>
<formControlPr xmlns="http://schemas.microsoft.com/office/spreadsheetml/2009/9/main" objectType="Drop" dropStyle="combo" dx="16" fmlaLink="#REF!" fmlaRange="$K$6:$K$9" sel="0" val="0"/>
</file>

<file path=xl/ctrlProps/ctrlProp14.xml><?xml version="1.0" encoding="utf-8"?>
<formControlPr xmlns="http://schemas.microsoft.com/office/spreadsheetml/2009/9/main" objectType="Drop" dropStyle="combo" dx="16" fmlaLink="#REF!" fmlaRange="$K$6:$K$9" sel="2" val="0"/>
</file>

<file path=xl/ctrlProps/ctrlProp140.xml><?xml version="1.0" encoding="utf-8"?>
<formControlPr xmlns="http://schemas.microsoft.com/office/spreadsheetml/2009/9/main" objectType="Drop" dropStyle="combo" dx="16" fmlaLink="#REF!" fmlaRange="$L$6:$L$9" sel="0" val="0"/>
</file>

<file path=xl/ctrlProps/ctrlProp141.xml><?xml version="1.0" encoding="utf-8"?>
<formControlPr xmlns="http://schemas.microsoft.com/office/spreadsheetml/2009/9/main" objectType="Drop" dropStyle="combo" dx="16" fmlaLink="#REF!" fmlaRange="$K$6:$K$9" sel="0" val="0"/>
</file>

<file path=xl/ctrlProps/ctrlProp142.xml><?xml version="1.0" encoding="utf-8"?>
<formControlPr xmlns="http://schemas.microsoft.com/office/spreadsheetml/2009/9/main" objectType="Drop" dropStyle="combo" dx="16" fmlaLink="#REF!" fmlaRange="$L$6:$L$9" sel="2" val="0"/>
</file>

<file path=xl/ctrlProps/ctrlProp143.xml><?xml version="1.0" encoding="utf-8"?>
<formControlPr xmlns="http://schemas.microsoft.com/office/spreadsheetml/2009/9/main" objectType="Drop" dropStyle="combo" dx="16" fmlaLink="#REF!" fmlaRange="$K$6:$K$9" sel="0" val="0"/>
</file>

<file path=xl/ctrlProps/ctrlProp144.xml><?xml version="1.0" encoding="utf-8"?>
<formControlPr xmlns="http://schemas.microsoft.com/office/spreadsheetml/2009/9/main" objectType="Drop" dropStyle="combo" dx="16" fmlaLink="#REF!" fmlaRange="$L$6:$L$9" sel="0" val="0"/>
</file>

<file path=xl/ctrlProps/ctrlProp145.xml><?xml version="1.0" encoding="utf-8"?>
<formControlPr xmlns="http://schemas.microsoft.com/office/spreadsheetml/2009/9/main" objectType="Drop" dropStyle="combo" dx="16" fmlaLink="#REF!" fmlaRange="$K$6:$K$9" sel="0" val="0"/>
</file>

<file path=xl/ctrlProps/ctrlProp146.xml><?xml version="1.0" encoding="utf-8"?>
<formControlPr xmlns="http://schemas.microsoft.com/office/spreadsheetml/2009/9/main" objectType="Drop" dropStyle="combo" dx="16" fmlaLink="#REF!" fmlaRange="$L$6:$L$9" sel="0" val="0"/>
</file>

<file path=xl/ctrlProps/ctrlProp147.xml><?xml version="1.0" encoding="utf-8"?>
<formControlPr xmlns="http://schemas.microsoft.com/office/spreadsheetml/2009/9/main" objectType="Drop" dropStyle="combo" dx="16" fmlaLink="#REF!" fmlaRange="$K$6:$K$9" sel="0" val="0"/>
</file>

<file path=xl/ctrlProps/ctrlProp148.xml><?xml version="1.0" encoding="utf-8"?>
<formControlPr xmlns="http://schemas.microsoft.com/office/spreadsheetml/2009/9/main" objectType="Drop" dropStyle="combo" dx="16" fmlaLink="#REF!" fmlaRange="$L$6:$L$9" sel="2" val="0"/>
</file>

<file path=xl/ctrlProps/ctrlProp149.xml><?xml version="1.0" encoding="utf-8"?>
<formControlPr xmlns="http://schemas.microsoft.com/office/spreadsheetml/2009/9/main" objectType="Drop" dropStyle="combo" dx="16" fmlaLink="#REF!" fmlaRange="$K$6:$K$9" sel="0" val="0"/>
</file>

<file path=xl/ctrlProps/ctrlProp15.xml><?xml version="1.0" encoding="utf-8"?>
<formControlPr xmlns="http://schemas.microsoft.com/office/spreadsheetml/2009/9/main" objectType="Drop" dropStyle="combo" dx="16" fmlaLink="#REF!" fmlaRange="$K$6:$K$9" sel="4" val="0"/>
</file>

<file path=xl/ctrlProps/ctrlProp150.xml><?xml version="1.0" encoding="utf-8"?>
<formControlPr xmlns="http://schemas.microsoft.com/office/spreadsheetml/2009/9/main" objectType="Drop" dropStyle="combo" dx="16" fmlaLink="#REF!" fmlaRange="$K$6:$K$9" sel="0" val="0"/>
</file>

<file path=xl/ctrlProps/ctrlProp151.xml><?xml version="1.0" encoding="utf-8"?>
<formControlPr xmlns="http://schemas.microsoft.com/office/spreadsheetml/2009/9/main" objectType="Drop" dropStyle="combo" dx="16" fmlaLink="#REF!" fmlaRange="$K$6:$K$9" sel="0" val="0"/>
</file>

<file path=xl/ctrlProps/ctrlProp152.xml><?xml version="1.0" encoding="utf-8"?>
<formControlPr xmlns="http://schemas.microsoft.com/office/spreadsheetml/2009/9/main" objectType="Drop" dropStyle="combo" dx="16" fmlaLink="#REF!" fmlaRange="$K$6:$K$9" sel="0" val="0"/>
</file>

<file path=xl/ctrlProps/ctrlProp153.xml><?xml version="1.0" encoding="utf-8"?>
<formControlPr xmlns="http://schemas.microsoft.com/office/spreadsheetml/2009/9/main" objectType="Drop" dropStyle="combo" dx="16" fmlaLink="#REF!" fmlaRange="$K$6:$K$9" sel="0" val="0"/>
</file>

<file path=xl/ctrlProps/ctrlProp154.xml><?xml version="1.0" encoding="utf-8"?>
<formControlPr xmlns="http://schemas.microsoft.com/office/spreadsheetml/2009/9/main" objectType="Drop" dropStyle="combo" dx="16" fmlaLink="#REF!" fmlaRange="$K$6:$K$9" sel="0" val="0"/>
</file>

<file path=xl/ctrlProps/ctrlProp155.xml><?xml version="1.0" encoding="utf-8"?>
<formControlPr xmlns="http://schemas.microsoft.com/office/spreadsheetml/2009/9/main" objectType="Drop" dropStyle="combo" dx="16" fmlaLink="#REF!" fmlaRange="$L$6:$L$9" sel="0" val="0"/>
</file>

<file path=xl/ctrlProps/ctrlProp156.xml><?xml version="1.0" encoding="utf-8"?>
<formControlPr xmlns="http://schemas.microsoft.com/office/spreadsheetml/2009/9/main" objectType="Drop" dropStyle="combo" dx="16" fmlaLink="#REF!" fmlaRange="$K$6:$K$9" sel="0" val="0"/>
</file>

<file path=xl/ctrlProps/ctrlProp157.xml><?xml version="1.0" encoding="utf-8"?>
<formControlPr xmlns="http://schemas.microsoft.com/office/spreadsheetml/2009/9/main" objectType="Drop" dropStyle="combo" dx="16" fmlaLink="#REF!" fmlaRange="$L$6:$L$9" sel="0" val="0"/>
</file>

<file path=xl/ctrlProps/ctrlProp158.xml><?xml version="1.0" encoding="utf-8"?>
<formControlPr xmlns="http://schemas.microsoft.com/office/spreadsheetml/2009/9/main" objectType="Drop" dropStyle="combo" dx="16" fmlaLink="#REF!" fmlaRange="$K$6:$K$9" sel="0" val="0"/>
</file>

<file path=xl/ctrlProps/ctrlProp159.xml><?xml version="1.0" encoding="utf-8"?>
<formControlPr xmlns="http://schemas.microsoft.com/office/spreadsheetml/2009/9/main" objectType="Drop" dropStyle="combo" dx="16" fmlaLink="#REF!" fmlaRange="$L$6:$L$9" sel="0" val="0"/>
</file>

<file path=xl/ctrlProps/ctrlProp16.xml><?xml version="1.0" encoding="utf-8"?>
<formControlPr xmlns="http://schemas.microsoft.com/office/spreadsheetml/2009/9/main" objectType="Drop" dropStyle="combo" dx="16" fmlaLink="#REF!" fmlaRange="$K$6:$K$9" sel="2" val="0"/>
</file>

<file path=xl/ctrlProps/ctrlProp160.xml><?xml version="1.0" encoding="utf-8"?>
<formControlPr xmlns="http://schemas.microsoft.com/office/spreadsheetml/2009/9/main" objectType="Drop" dropStyle="combo" dx="16" fmlaLink="#REF!" fmlaRange="$K$6:$K$9" sel="0" val="0"/>
</file>

<file path=xl/ctrlProps/ctrlProp161.xml><?xml version="1.0" encoding="utf-8"?>
<formControlPr xmlns="http://schemas.microsoft.com/office/spreadsheetml/2009/9/main" objectType="Drop" dropStyle="combo" dx="16" fmlaLink="#REF!" fmlaRange="$L$6:$L$9" sel="0" val="0"/>
</file>

<file path=xl/ctrlProps/ctrlProp162.xml><?xml version="1.0" encoding="utf-8"?>
<formControlPr xmlns="http://schemas.microsoft.com/office/spreadsheetml/2009/9/main" objectType="Drop" dropStyle="combo" dx="16" fmlaLink="#REF!" fmlaRange="$K$6:$K$9" sel="0" val="0"/>
</file>

<file path=xl/ctrlProps/ctrlProp163.xml><?xml version="1.0" encoding="utf-8"?>
<formControlPr xmlns="http://schemas.microsoft.com/office/spreadsheetml/2009/9/main" objectType="Drop" dropStyle="combo" dx="16" fmlaLink="#REF!" fmlaRange="$L$6:$L$9" sel="2" val="0"/>
</file>

<file path=xl/ctrlProps/ctrlProp164.xml><?xml version="1.0" encoding="utf-8"?>
<formControlPr xmlns="http://schemas.microsoft.com/office/spreadsheetml/2009/9/main" objectType="Drop" dropStyle="combo" dx="16" fmlaLink="#REF!" fmlaRange="$K$6:$K$9" sel="0" val="0"/>
</file>

<file path=xl/ctrlProps/ctrlProp165.xml><?xml version="1.0" encoding="utf-8"?>
<formControlPr xmlns="http://schemas.microsoft.com/office/spreadsheetml/2009/9/main" objectType="Drop" dropStyle="combo" dx="16" fmlaLink="$C$16" fmlaRange="$L$6:$L$9" sel="2" val="0"/>
</file>

<file path=xl/ctrlProps/ctrlProp166.xml><?xml version="1.0" encoding="utf-8"?>
<formControlPr xmlns="http://schemas.microsoft.com/office/spreadsheetml/2009/9/main" objectType="Drop" dropStyle="combo" dx="16" fmlaLink="$C$22" fmlaRange="$L$6:$L$9" val="0"/>
</file>

<file path=xl/ctrlProps/ctrlProp167.xml><?xml version="1.0" encoding="utf-8"?>
<formControlPr xmlns="http://schemas.microsoft.com/office/spreadsheetml/2009/9/main" objectType="Drop" dropStyle="combo" dx="16" fmlaLink="$C$25" fmlaRange="$L$6:$L$9" sel="2" val="0"/>
</file>

<file path=xl/ctrlProps/ctrlProp168.xml><?xml version="1.0" encoding="utf-8"?>
<formControlPr xmlns="http://schemas.microsoft.com/office/spreadsheetml/2009/9/main" objectType="Drop" dropStyle="combo" dx="16" fmlaLink="$C$28" fmlaRange="$L$6:$L$9" sel="2" val="0"/>
</file>

<file path=xl/ctrlProps/ctrlProp169.xml><?xml version="1.0" encoding="utf-8"?>
<formControlPr xmlns="http://schemas.microsoft.com/office/spreadsheetml/2009/9/main" objectType="Drop" dropStyle="combo" dx="16" fmlaLink="$C$31" fmlaRange="$L$6:$L$9" sel="2" val="0"/>
</file>

<file path=xl/ctrlProps/ctrlProp17.xml><?xml version="1.0" encoding="utf-8"?>
<formControlPr xmlns="http://schemas.microsoft.com/office/spreadsheetml/2009/9/main" objectType="Drop" dropStyle="combo" dx="16" fmlaLink="#REF!" fmlaRange="$K$6:$K$9" sel="0" val="0"/>
</file>

<file path=xl/ctrlProps/ctrlProp170.xml><?xml version="1.0" encoding="utf-8"?>
<formControlPr xmlns="http://schemas.microsoft.com/office/spreadsheetml/2009/9/main" objectType="Drop" dropStyle="combo" dx="16" fmlaLink="$C$16" fmlaRange="$L$6:$L$9" sel="2" val="0"/>
</file>

<file path=xl/ctrlProps/ctrlProp171.xml><?xml version="1.0" encoding="utf-8"?>
<formControlPr xmlns="http://schemas.microsoft.com/office/spreadsheetml/2009/9/main" objectType="Drop" dropStyle="combo" dx="16" fmlaLink="$C$14" fmlaRange="$K$6:$K$9" sel="3" val="0"/>
</file>

<file path=xl/ctrlProps/ctrlProp172.xml><?xml version="1.0" encoding="utf-8"?>
<formControlPr xmlns="http://schemas.microsoft.com/office/spreadsheetml/2009/9/main" objectType="Drop" dropStyle="combo" dx="16" fmlaLink="$C$22" fmlaRange="$L$6:$L$9" val="0"/>
</file>

<file path=xl/ctrlProps/ctrlProp173.xml><?xml version="1.0" encoding="utf-8"?>
<formControlPr xmlns="http://schemas.microsoft.com/office/spreadsheetml/2009/9/main" objectType="Drop" dropStyle="combo" dx="16" fmlaLink="$C$20" fmlaRange="$K$6:$K$9" sel="2" val="0"/>
</file>

<file path=xl/ctrlProps/ctrlProp174.xml><?xml version="1.0" encoding="utf-8"?>
<formControlPr xmlns="http://schemas.microsoft.com/office/spreadsheetml/2009/9/main" objectType="Drop" dropStyle="combo" dx="16" fmlaLink="$C$25" fmlaRange="$L$6:$L$9" sel="2" val="0"/>
</file>

<file path=xl/ctrlProps/ctrlProp175.xml><?xml version="1.0" encoding="utf-8"?>
<formControlPr xmlns="http://schemas.microsoft.com/office/spreadsheetml/2009/9/main" objectType="Drop" dropStyle="combo" dx="16" fmlaLink="$C$23" fmlaRange="$K$6:$K$9" sel="4" val="0"/>
</file>

<file path=xl/ctrlProps/ctrlProp176.xml><?xml version="1.0" encoding="utf-8"?>
<formControlPr xmlns="http://schemas.microsoft.com/office/spreadsheetml/2009/9/main" objectType="Drop" dropStyle="combo" dx="16" fmlaLink="$C$28" fmlaRange="$L$6:$L$9" sel="2" val="0"/>
</file>

<file path=xl/ctrlProps/ctrlProp177.xml><?xml version="1.0" encoding="utf-8"?>
<formControlPr xmlns="http://schemas.microsoft.com/office/spreadsheetml/2009/9/main" objectType="Drop" dropStyle="combo" dx="16" fmlaLink="$C$26" fmlaRange="$K$6:$K$9" sel="2" val="0"/>
</file>

<file path=xl/ctrlProps/ctrlProp178.xml><?xml version="1.0" encoding="utf-8"?>
<formControlPr xmlns="http://schemas.microsoft.com/office/spreadsheetml/2009/9/main" objectType="Drop" dropStyle="combo" dx="16" fmlaLink="$C$31" fmlaRange="$L$6:$L$9" sel="2" val="0"/>
</file>

<file path=xl/ctrlProps/ctrlProp179.xml><?xml version="1.0" encoding="utf-8"?>
<formControlPr xmlns="http://schemas.microsoft.com/office/spreadsheetml/2009/9/main" objectType="Drop" dropStyle="combo" dx="16" fmlaLink="$C$29" fmlaRange="$K$6:$K$9" sel="2" val="0"/>
</file>

<file path=xl/ctrlProps/ctrlProp18.xml><?xml version="1.0" encoding="utf-8"?>
<formControlPr xmlns="http://schemas.microsoft.com/office/spreadsheetml/2009/9/main" objectType="Drop" dropStyle="combo" dx="16" fmlaLink="#REF!" fmlaRange="$L$6:$L$9" sel="0" val="0"/>
</file>

<file path=xl/ctrlProps/ctrlProp180.xml><?xml version="1.0" encoding="utf-8"?>
<formControlPr xmlns="http://schemas.microsoft.com/office/spreadsheetml/2009/9/main" objectType="Drop" dropStyle="combo" dx="16" fmlaLink="$C$19" fmlaRange="$L$6:$L$9" sel="2" val="0"/>
</file>

<file path=xl/ctrlProps/ctrlProp181.xml><?xml version="1.0" encoding="utf-8"?>
<formControlPr xmlns="http://schemas.microsoft.com/office/spreadsheetml/2009/9/main" objectType="Drop" dropStyle="combo" dx="16" fmlaLink="$C$17" fmlaRange="$K$6:$K$9" sel="2" val="0"/>
</file>

<file path=xl/ctrlProps/ctrlProp182.xml><?xml version="1.0" encoding="utf-8"?>
<formControlPr xmlns="http://schemas.microsoft.com/office/spreadsheetml/2009/9/main" objectType="Drop" dropStyle="combo" dx="16" fmlaLink="$C$16" fmlaRange="$L$6:$L$9" sel="2" val="0"/>
</file>

<file path=xl/ctrlProps/ctrlProp183.xml><?xml version="1.0" encoding="utf-8"?>
<formControlPr xmlns="http://schemas.microsoft.com/office/spreadsheetml/2009/9/main" objectType="Drop" dropStyle="combo" dx="16" fmlaLink="$C$14" fmlaRange="$K$6:$K$9" sel="3" val="0"/>
</file>

<file path=xl/ctrlProps/ctrlProp184.xml><?xml version="1.0" encoding="utf-8"?>
<formControlPr xmlns="http://schemas.microsoft.com/office/spreadsheetml/2009/9/main" objectType="Drop" dropStyle="combo" dx="16" fmlaLink="$C$22" fmlaRange="$L$6:$L$9" val="0"/>
</file>

<file path=xl/ctrlProps/ctrlProp185.xml><?xml version="1.0" encoding="utf-8"?>
<formControlPr xmlns="http://schemas.microsoft.com/office/spreadsheetml/2009/9/main" objectType="Drop" dropStyle="combo" dx="16" fmlaLink="$C$20" fmlaRange="$K$6:$K$9" sel="2" val="0"/>
</file>

<file path=xl/ctrlProps/ctrlProp186.xml><?xml version="1.0" encoding="utf-8"?>
<formControlPr xmlns="http://schemas.microsoft.com/office/spreadsheetml/2009/9/main" objectType="Drop" dropStyle="combo" dx="16" fmlaLink="$C$25" fmlaRange="$L$6:$L$9" sel="2" val="0"/>
</file>

<file path=xl/ctrlProps/ctrlProp187.xml><?xml version="1.0" encoding="utf-8"?>
<formControlPr xmlns="http://schemas.microsoft.com/office/spreadsheetml/2009/9/main" objectType="Drop" dropStyle="combo" dx="16" fmlaLink="$C$23" fmlaRange="$K$6:$K$9" sel="4" val="0"/>
</file>

<file path=xl/ctrlProps/ctrlProp188.xml><?xml version="1.0" encoding="utf-8"?>
<formControlPr xmlns="http://schemas.microsoft.com/office/spreadsheetml/2009/9/main" objectType="Drop" dropStyle="combo" dx="16" fmlaLink="$C$19" fmlaRange="$L$6:$L$9" sel="2" val="0"/>
</file>

<file path=xl/ctrlProps/ctrlProp189.xml><?xml version="1.0" encoding="utf-8"?>
<formControlPr xmlns="http://schemas.microsoft.com/office/spreadsheetml/2009/9/main" objectType="Drop" dropStyle="combo" dx="16" fmlaLink="$C$17" fmlaRange="$K$6:$K$9" sel="2" val="0"/>
</file>

<file path=xl/ctrlProps/ctrlProp19.xml><?xml version="1.0" encoding="utf-8"?>
<formControlPr xmlns="http://schemas.microsoft.com/office/spreadsheetml/2009/9/main" objectType="Drop" dropStyle="combo" dx="16" fmlaLink="#REF!" fmlaRange="$K$6:$K$9" sel="0" val="0"/>
</file>

<file path=xl/ctrlProps/ctrlProp190.xml><?xml version="1.0" encoding="utf-8"?>
<formControlPr xmlns="http://schemas.microsoft.com/office/spreadsheetml/2009/9/main" objectType="Drop" dropStyle="combo" dx="16" fmlaLink="$C$16" fmlaRange="$L$6:$L$9" sel="2" val="0"/>
</file>

<file path=xl/ctrlProps/ctrlProp191.xml><?xml version="1.0" encoding="utf-8"?>
<formControlPr xmlns="http://schemas.microsoft.com/office/spreadsheetml/2009/9/main" objectType="Drop" dropStyle="combo" dx="16" fmlaLink="$C$14" fmlaRange="$K$6:$K$9" sel="3" val="0"/>
</file>

<file path=xl/ctrlProps/ctrlProp192.xml><?xml version="1.0" encoding="utf-8"?>
<formControlPr xmlns="http://schemas.microsoft.com/office/spreadsheetml/2009/9/main" objectType="Drop" dropStyle="combo" dx="16" fmlaLink="$C$16" fmlaRange="$L$6:$L$9" sel="2" val="0"/>
</file>

<file path=xl/ctrlProps/ctrlProp193.xml><?xml version="1.0" encoding="utf-8"?>
<formControlPr xmlns="http://schemas.microsoft.com/office/spreadsheetml/2009/9/main" objectType="Drop" dropStyle="combo" dx="16" fmlaLink="$C$14" fmlaRange="$K$6:$K$9" sel="3" val="0"/>
</file>

<file path=xl/ctrlProps/ctrlProp194.xml><?xml version="1.0" encoding="utf-8"?>
<formControlPr xmlns="http://schemas.microsoft.com/office/spreadsheetml/2009/9/main" objectType="Drop" dropStyle="combo" dx="16" fmlaLink="$C$22" fmlaRange="$L$6:$L$9" val="0"/>
</file>

<file path=xl/ctrlProps/ctrlProp195.xml><?xml version="1.0" encoding="utf-8"?>
<formControlPr xmlns="http://schemas.microsoft.com/office/spreadsheetml/2009/9/main" objectType="Drop" dropStyle="combo" dx="16" fmlaLink="$C$20" fmlaRange="$K$6:$K$9" sel="2" val="0"/>
</file>

<file path=xl/ctrlProps/ctrlProp196.xml><?xml version="1.0" encoding="utf-8"?>
<formControlPr xmlns="http://schemas.microsoft.com/office/spreadsheetml/2009/9/main" objectType="Drop" dropStyle="combo" dx="16" fmlaLink="$C$19" fmlaRange="$L$6:$L$9" sel="2" val="0"/>
</file>

<file path=xl/ctrlProps/ctrlProp197.xml><?xml version="1.0" encoding="utf-8"?>
<formControlPr xmlns="http://schemas.microsoft.com/office/spreadsheetml/2009/9/main" objectType="Drop" dropStyle="combo" dx="16" fmlaLink="$C$17" fmlaRange="$K$6:$K$9" sel="2" val="0"/>
</file>

<file path=xl/ctrlProps/ctrlProp198.xml><?xml version="1.0" encoding="utf-8"?>
<formControlPr xmlns="http://schemas.microsoft.com/office/spreadsheetml/2009/9/main" objectType="Drop" dropStyle="combo" dx="16" fmlaLink="$C$23" fmlaRange="$K$6:$K$9" sel="4" val="0"/>
</file>

<file path=xl/ctrlProps/ctrlProp199.xml><?xml version="1.0" encoding="utf-8"?>
<formControlPr xmlns="http://schemas.microsoft.com/office/spreadsheetml/2009/9/main" objectType="Drop" dropStyle="combo" dx="16" fmlaLink="$C$34" fmlaRange="$L$6:$L$9" sel="2" val="0"/>
</file>

<file path=xl/ctrlProps/ctrlProp2.xml><?xml version="1.0" encoding="utf-8"?>
<formControlPr xmlns="http://schemas.microsoft.com/office/spreadsheetml/2009/9/main" objectType="Drop" dropStyle="combo" dx="16" fmlaLink="#REF!" fmlaRange="#REF!" sel="0" val="0"/>
</file>

<file path=xl/ctrlProps/ctrlProp20.xml><?xml version="1.0" encoding="utf-8"?>
<formControlPr xmlns="http://schemas.microsoft.com/office/spreadsheetml/2009/9/main" objectType="Drop" dropStyle="combo" dx="16" fmlaLink="#REF!" fmlaRange="$L$6:$L$9" sel="0" val="0"/>
</file>

<file path=xl/ctrlProps/ctrlProp200.xml><?xml version="1.0" encoding="utf-8"?>
<formControlPr xmlns="http://schemas.microsoft.com/office/spreadsheetml/2009/9/main" objectType="Drop" dropStyle="combo" dx="16" fmlaLink="$C$37" fmlaRange="$L$6:$L$9" sel="3" val="0"/>
</file>

<file path=xl/ctrlProps/ctrlProp201.xml><?xml version="1.0" encoding="utf-8"?>
<formControlPr xmlns="http://schemas.microsoft.com/office/spreadsheetml/2009/9/main" objectType="Drop" dropStyle="combo" dx="16" fmlaLink="$C$40" fmlaRange="$L$6:$L$9" sel="4" val="0"/>
</file>

<file path=xl/ctrlProps/ctrlProp202.xml><?xml version="1.0" encoding="utf-8"?>
<formControlPr xmlns="http://schemas.microsoft.com/office/spreadsheetml/2009/9/main" objectType="Drop" dropStyle="combo" dx="16" fmlaLink="$C$43" fmlaRange="$L$6:$L$9" sel="2" val="0"/>
</file>

<file path=xl/ctrlProps/ctrlProp203.xml><?xml version="1.0" encoding="utf-8"?>
<formControlPr xmlns="http://schemas.microsoft.com/office/spreadsheetml/2009/9/main" objectType="Drop" dropStyle="combo" dx="16" fmlaLink="$C$46" fmlaRange="$L$6:$L$9" sel="0" val="0"/>
</file>

<file path=xl/ctrlProps/ctrlProp204.xml><?xml version="1.0" encoding="utf-8"?>
<formControlPr xmlns="http://schemas.microsoft.com/office/spreadsheetml/2009/9/main" objectType="Drop" dropStyle="combo" dx="16" fmlaLink="$C$49" fmlaRange="$L$6:$L$9" sel="2" val="0"/>
</file>

<file path=xl/ctrlProps/ctrlProp205.xml><?xml version="1.0" encoding="utf-8"?>
<formControlPr xmlns="http://schemas.microsoft.com/office/spreadsheetml/2009/9/main" objectType="Drop" dropStyle="combo" dx="16" fmlaLink="$C$52" fmlaRange="$L$6:$L$9" sel="2" val="0"/>
</file>

<file path=xl/ctrlProps/ctrlProp206.xml><?xml version="1.0" encoding="utf-8"?>
<formControlPr xmlns="http://schemas.microsoft.com/office/spreadsheetml/2009/9/main" objectType="Drop" dropStyle="combo" dx="16" fmlaLink="$C$58" fmlaRange="$L$6:$L$9" sel="0" val="0"/>
</file>

<file path=xl/ctrlProps/ctrlProp207.xml><?xml version="1.0" encoding="utf-8"?>
<formControlPr xmlns="http://schemas.microsoft.com/office/spreadsheetml/2009/9/main" objectType="Drop" dropStyle="combo" dx="16" fmlaLink="$C$55" fmlaRange="$L$6:$L$9" sel="3" val="0"/>
</file>

<file path=xl/ctrlProps/ctrlProp208.xml><?xml version="1.0" encoding="utf-8"?>
<formControlPr xmlns="http://schemas.microsoft.com/office/spreadsheetml/2009/9/main" objectType="Drop" dropStyle="combo" dx="16" fmlaLink="$C$61" fmlaRange="$L$6:$L$9" sel="0" val="0"/>
</file>

<file path=xl/ctrlProps/ctrlProp209.xml><?xml version="1.0" encoding="utf-8"?>
<formControlPr xmlns="http://schemas.microsoft.com/office/spreadsheetml/2009/9/main" objectType="Drop" dropStyle="combo" dx="16" fmlaLink="$C$64" fmlaRange="$L$6:$L$9" sel="0" val="0"/>
</file>

<file path=xl/ctrlProps/ctrlProp21.xml><?xml version="1.0" encoding="utf-8"?>
<formControlPr xmlns="http://schemas.microsoft.com/office/spreadsheetml/2009/9/main" objectType="Drop" dropStyle="combo" dx="16" fmlaLink="#REF!" fmlaRange="$K$6:$K$9" sel="0" val="0"/>
</file>

<file path=xl/ctrlProps/ctrlProp210.xml><?xml version="1.0" encoding="utf-8"?>
<formControlPr xmlns="http://schemas.microsoft.com/office/spreadsheetml/2009/9/main" objectType="Drop" dropStyle="combo" dx="16" fmlaLink="$C$67" fmlaRange="$L$6:$L$9" sel="0" val="0"/>
</file>

<file path=xl/ctrlProps/ctrlProp211.xml><?xml version="1.0" encoding="utf-8"?>
<formControlPr xmlns="http://schemas.microsoft.com/office/spreadsheetml/2009/9/main" objectType="Drop" dropStyle="combo" dx="16" fmlaLink="$C$70" fmlaRange="$L$6:$L$9" sel="0" val="0"/>
</file>

<file path=xl/ctrlProps/ctrlProp212.xml><?xml version="1.0" encoding="utf-8"?>
<formControlPr xmlns="http://schemas.microsoft.com/office/spreadsheetml/2009/9/main" objectType="Drop" dropStyle="combo" dx="16" fmlaLink="$C$73" fmlaRange="$L$6:$L$9" sel="0" val="0"/>
</file>

<file path=xl/ctrlProps/ctrlProp213.xml><?xml version="1.0" encoding="utf-8"?>
<formControlPr xmlns="http://schemas.microsoft.com/office/spreadsheetml/2009/9/main" objectType="Drop" dropStyle="combo" dx="16" fmlaLink="$C$76" fmlaRange="$L$6:$L$9" sel="0" val="0"/>
</file>

<file path=xl/ctrlProps/ctrlProp214.xml><?xml version="1.0" encoding="utf-8"?>
<formControlPr xmlns="http://schemas.microsoft.com/office/spreadsheetml/2009/9/main" objectType="Drop" dropStyle="combo" dx="16" fmlaLink="$C$79" fmlaRange="$L$6:$L$9" sel="0" val="0"/>
</file>

<file path=xl/ctrlProps/ctrlProp215.xml><?xml version="1.0" encoding="utf-8"?>
<formControlPr xmlns="http://schemas.microsoft.com/office/spreadsheetml/2009/9/main" objectType="Drop" dropStyle="combo" dx="16" fmlaLink="$C$82" fmlaRange="$L$6:$L$9" sel="0" val="0"/>
</file>

<file path=xl/ctrlProps/ctrlProp216.xml><?xml version="1.0" encoding="utf-8"?>
<formControlPr xmlns="http://schemas.microsoft.com/office/spreadsheetml/2009/9/main" objectType="Drop" dropStyle="combo" dx="16" fmlaLink="$C$85" fmlaRange="$L$6:$L$9" sel="0" val="0"/>
</file>

<file path=xl/ctrlProps/ctrlProp217.xml><?xml version="1.0" encoding="utf-8"?>
<formControlPr xmlns="http://schemas.microsoft.com/office/spreadsheetml/2009/9/main" objectType="Drop" dropStyle="combo" dx="16" fmlaLink="$C$88" fmlaRange="$L$6:$L$9" sel="0" val="0"/>
</file>

<file path=xl/ctrlProps/ctrlProp218.xml><?xml version="1.0" encoding="utf-8"?>
<formControlPr xmlns="http://schemas.microsoft.com/office/spreadsheetml/2009/9/main" objectType="Drop" dropStyle="combo" dx="16" fmlaLink="$C$91" fmlaRange="$L$6:$L$9" sel="0" val="0"/>
</file>

<file path=xl/ctrlProps/ctrlProp219.xml><?xml version="1.0" encoding="utf-8"?>
<formControlPr xmlns="http://schemas.microsoft.com/office/spreadsheetml/2009/9/main" objectType="Drop" dropStyle="combo" dx="16" fmlaLink="$C$94" fmlaRange="$L$6:$L$9" sel="0" val="0"/>
</file>

<file path=xl/ctrlProps/ctrlProp22.xml><?xml version="1.0" encoding="utf-8"?>
<formControlPr xmlns="http://schemas.microsoft.com/office/spreadsheetml/2009/9/main" objectType="Drop" dropStyle="combo" dx="16" fmlaLink="#REF!" fmlaRange="$L$6:$L$9" sel="3" val="0"/>
</file>

<file path=xl/ctrlProps/ctrlProp220.xml><?xml version="1.0" encoding="utf-8"?>
<formControlPr xmlns="http://schemas.microsoft.com/office/spreadsheetml/2009/9/main" objectType="Drop" dropStyle="combo" dx="16" fmlaLink="$C$97" fmlaRange="$L$6:$L$9" sel="0" val="0"/>
</file>

<file path=xl/ctrlProps/ctrlProp221.xml><?xml version="1.0" encoding="utf-8"?>
<formControlPr xmlns="http://schemas.microsoft.com/office/spreadsheetml/2009/9/main" objectType="Drop" dropStyle="combo" dx="16" fmlaLink="$C$100" fmlaRange="$L$6:$L$9" sel="0" val="0"/>
</file>

<file path=xl/ctrlProps/ctrlProp222.xml><?xml version="1.0" encoding="utf-8"?>
<formControlPr xmlns="http://schemas.microsoft.com/office/spreadsheetml/2009/9/main" objectType="Drop" dropStyle="combo" dx="16" fmlaLink="$C$103" fmlaRange="$L$6:$L$9" sel="0" val="0"/>
</file>

<file path=xl/ctrlProps/ctrlProp223.xml><?xml version="1.0" encoding="utf-8"?>
<formControlPr xmlns="http://schemas.microsoft.com/office/spreadsheetml/2009/9/main" objectType="Drop" dropStyle="combo" dx="16" fmlaLink="$C$106" fmlaRange="$L$6:$L$9" sel="0" val="0"/>
</file>

<file path=xl/ctrlProps/ctrlProp224.xml><?xml version="1.0" encoding="utf-8"?>
<formControlPr xmlns="http://schemas.microsoft.com/office/spreadsheetml/2009/9/main" objectType="Drop" dropStyle="combo" dx="16" fmlaLink="$C$109" fmlaRange="$L$6:$L$9" sel="0" val="0"/>
</file>

<file path=xl/ctrlProps/ctrlProp225.xml><?xml version="1.0" encoding="utf-8"?>
<formControlPr xmlns="http://schemas.microsoft.com/office/spreadsheetml/2009/9/main" objectType="Drop" dropStyle="combo" dx="16" fmlaLink="$C$112" fmlaRange="$L$6:$L$9" sel="0" val="0"/>
</file>

<file path=xl/ctrlProps/ctrlProp226.xml><?xml version="1.0" encoding="utf-8"?>
<formControlPr xmlns="http://schemas.microsoft.com/office/spreadsheetml/2009/9/main" objectType="Drop" dropStyle="combo" dx="16" fmlaLink="$C$115" fmlaRange="$L$6:$L$9" sel="0" val="0"/>
</file>

<file path=xl/ctrlProps/ctrlProp227.xml><?xml version="1.0" encoding="utf-8"?>
<formControlPr xmlns="http://schemas.microsoft.com/office/spreadsheetml/2009/9/main" objectType="Drop" dropStyle="combo" dx="16" fmlaLink="$C$118" fmlaRange="$L$6:$L$9" sel="0" val="0"/>
</file>

<file path=xl/ctrlProps/ctrlProp228.xml><?xml version="1.0" encoding="utf-8"?>
<formControlPr xmlns="http://schemas.microsoft.com/office/spreadsheetml/2009/9/main" objectType="Drop" dropStyle="combo" dx="16" fmlaLink="$C$121" fmlaRange="$L$6:$L$9" sel="0" val="0"/>
</file>

<file path=xl/ctrlProps/ctrlProp229.xml><?xml version="1.0" encoding="utf-8"?>
<formControlPr xmlns="http://schemas.microsoft.com/office/spreadsheetml/2009/9/main" objectType="Drop" dropStyle="combo" dx="16" fmlaLink="$C$124" fmlaRange="$L$6:$L$9" sel="0" val="0"/>
</file>

<file path=xl/ctrlProps/ctrlProp23.xml><?xml version="1.0" encoding="utf-8"?>
<formControlPr xmlns="http://schemas.microsoft.com/office/spreadsheetml/2009/9/main" objectType="Drop" dropStyle="combo" dx="16" fmlaLink="#REF!" fmlaRange="$K$6:$K$9" sel="0" val="0"/>
</file>

<file path=xl/ctrlProps/ctrlProp230.xml><?xml version="1.0" encoding="utf-8"?>
<formControlPr xmlns="http://schemas.microsoft.com/office/spreadsheetml/2009/9/main" objectType="Drop" dropStyle="combo" dx="16" fmlaLink="$C$127" fmlaRange="$L$6:$L$9" sel="0" val="0"/>
</file>

<file path=xl/ctrlProps/ctrlProp231.xml><?xml version="1.0" encoding="utf-8"?>
<formControlPr xmlns="http://schemas.microsoft.com/office/spreadsheetml/2009/9/main" objectType="Drop" dropStyle="combo" dx="16" fmlaLink="$C$130" fmlaRange="$L$6:$L$9" sel="0" val="0"/>
</file>

<file path=xl/ctrlProps/ctrlProp232.xml><?xml version="1.0" encoding="utf-8"?>
<formControlPr xmlns="http://schemas.microsoft.com/office/spreadsheetml/2009/9/main" objectType="Drop" dropStyle="combo" dx="16" fmlaLink="$C$133" fmlaRange="$L$6:$L$9" sel="0" val="0"/>
</file>

<file path=xl/ctrlProps/ctrlProp233.xml><?xml version="1.0" encoding="utf-8"?>
<formControlPr xmlns="http://schemas.microsoft.com/office/spreadsheetml/2009/9/main" objectType="Drop" dropStyle="combo" dx="16" fmlaLink="$C$136" fmlaRange="$L$6:$L$9" sel="0" val="0"/>
</file>

<file path=xl/ctrlProps/ctrlProp234.xml><?xml version="1.0" encoding="utf-8"?>
<formControlPr xmlns="http://schemas.microsoft.com/office/spreadsheetml/2009/9/main" objectType="Drop" dropStyle="combo" dx="16" fmlaLink="$C$139" fmlaRange="$L$6:$L$9" sel="0" val="0"/>
</file>

<file path=xl/ctrlProps/ctrlProp235.xml><?xml version="1.0" encoding="utf-8"?>
<formControlPr xmlns="http://schemas.microsoft.com/office/spreadsheetml/2009/9/main" objectType="Drop" dropStyle="combo" dx="16" fmlaLink="$C$142" fmlaRange="$L$6:$L$9" sel="0" val="0"/>
</file>

<file path=xl/ctrlProps/ctrlProp236.xml><?xml version="1.0" encoding="utf-8"?>
<formControlPr xmlns="http://schemas.microsoft.com/office/spreadsheetml/2009/9/main" objectType="Drop" dropStyle="combo" dx="16" fmlaLink="$C$145" fmlaRange="$L$6:$L$9" sel="0" val="0"/>
</file>

<file path=xl/ctrlProps/ctrlProp237.xml><?xml version="1.0" encoding="utf-8"?>
<formControlPr xmlns="http://schemas.microsoft.com/office/spreadsheetml/2009/9/main" objectType="Drop" dropStyle="combo" dx="16" fmlaLink="$C$148" fmlaRange="$L$6:$L$9" sel="0" val="0"/>
</file>

<file path=xl/ctrlProps/ctrlProp238.xml><?xml version="1.0" encoding="utf-8"?>
<formControlPr xmlns="http://schemas.microsoft.com/office/spreadsheetml/2009/9/main" objectType="Drop" dropStyle="combo" dx="16" fmlaLink="$C$151" fmlaRange="$L$6:$L$9" sel="0" val="0"/>
</file>

<file path=xl/ctrlProps/ctrlProp239.xml><?xml version="1.0" encoding="utf-8"?>
<formControlPr xmlns="http://schemas.microsoft.com/office/spreadsheetml/2009/9/main" objectType="Drop" dropStyle="combo" dx="16" fmlaLink="$C$154" fmlaRange="$L$6:$L$9" sel="0" val="0"/>
</file>

<file path=xl/ctrlProps/ctrlProp24.xml><?xml version="1.0" encoding="utf-8"?>
<formControlPr xmlns="http://schemas.microsoft.com/office/spreadsheetml/2009/9/main" objectType="Drop" dropStyle="combo" dx="16" fmlaLink="#REF!" fmlaRange="$L$6:$L$9" sel="4" val="0"/>
</file>

<file path=xl/ctrlProps/ctrlProp240.xml><?xml version="1.0" encoding="utf-8"?>
<formControlPr xmlns="http://schemas.microsoft.com/office/spreadsheetml/2009/9/main" objectType="Drop" dropStyle="combo" dx="16" fmlaLink="$C$157" fmlaRange="$L$6:$L$9" sel="0" val="0"/>
</file>

<file path=xl/ctrlProps/ctrlProp241.xml><?xml version="1.0" encoding="utf-8"?>
<formControlPr xmlns="http://schemas.microsoft.com/office/spreadsheetml/2009/9/main" objectType="Drop" dropStyle="combo" dx="16" fmlaLink="$C$160" fmlaRange="$L$6:$L$9" sel="0" val="0"/>
</file>

<file path=xl/ctrlProps/ctrlProp242.xml><?xml version="1.0" encoding="utf-8"?>
<formControlPr xmlns="http://schemas.microsoft.com/office/spreadsheetml/2009/9/main" objectType="Drop" dropStyle="combo" dx="16" fmlaLink="$C$163" fmlaRange="$L$6:$L$9" sel="0" val="0"/>
</file>

<file path=xl/ctrlProps/ctrlProp243.xml><?xml version="1.0" encoding="utf-8"?>
<formControlPr xmlns="http://schemas.microsoft.com/office/spreadsheetml/2009/9/main" objectType="Drop" dropStyle="combo" dx="16" fmlaLink="$C$25" fmlaRange="$L$6:$L$9" sel="2" val="0"/>
</file>

<file path=xl/ctrlProps/ctrlProp244.xml><?xml version="1.0" encoding="utf-8"?>
<formControlPr xmlns="http://schemas.microsoft.com/office/spreadsheetml/2009/9/main" objectType="Drop" dropStyle="combo" dx="16" fmlaLink="$C$19" fmlaRange="$L$6:$L$9" sel="2" val="0"/>
</file>

<file path=xl/ctrlProps/ctrlProp245.xml><?xml version="1.0" encoding="utf-8"?>
<formControlPr xmlns="http://schemas.microsoft.com/office/spreadsheetml/2009/9/main" objectType="Drop" dropStyle="combo" dx="16" fmlaLink="$C$22" fmlaRange="$L$6:$L$9" val="0"/>
</file>

<file path=xl/ctrlProps/ctrlProp246.xml><?xml version="1.0" encoding="utf-8"?>
<formControlPr xmlns="http://schemas.microsoft.com/office/spreadsheetml/2009/9/main" objectType="Drop" dropStyle="combo" dx="16" fmlaLink="$C$31" fmlaRange="$L$6:$L$9" sel="2" val="0"/>
</file>

<file path=xl/ctrlProps/ctrlProp247.xml><?xml version="1.0" encoding="utf-8"?>
<formControlPr xmlns="http://schemas.microsoft.com/office/spreadsheetml/2009/9/main" objectType="Drop" dropStyle="combo" dx="16" fmlaLink="$C$22" fmlaRange="$L$6:$L$9" val="0"/>
</file>

<file path=xl/ctrlProps/ctrlProp248.xml><?xml version="1.0" encoding="utf-8"?>
<formControlPr xmlns="http://schemas.microsoft.com/office/spreadsheetml/2009/9/main" objectType="Drop" dropStyle="combo" dx="16" fmlaLink="$C$19" fmlaRange="$L$6:$L$9" sel="2" val="0"/>
</file>

<file path=xl/ctrlProps/ctrlProp249.xml><?xml version="1.0" encoding="utf-8"?>
<formControlPr xmlns="http://schemas.microsoft.com/office/spreadsheetml/2009/9/main" objectType="Drop" dropStyle="combo" dx="16" fmlaLink="$C$19" fmlaRange="$L$6:$L$9" sel="2" val="0"/>
</file>

<file path=xl/ctrlProps/ctrlProp25.xml><?xml version="1.0" encoding="utf-8"?>
<formControlPr xmlns="http://schemas.microsoft.com/office/spreadsheetml/2009/9/main" objectType="Drop" dropStyle="combo" dx="16" fmlaLink="#REF!" fmlaRange="$K$6:$K$9" sel="2" val="0"/>
</file>

<file path=xl/ctrlProps/ctrlProp250.xml><?xml version="1.0" encoding="utf-8"?>
<formControlPr xmlns="http://schemas.microsoft.com/office/spreadsheetml/2009/9/main" objectType="Drop" dropStyle="combo" dx="16" fmlaLink="$C$43" fmlaRange="$L$6:$L$9" sel="2" val="0"/>
</file>

<file path=xl/ctrlProps/ctrlProp251.xml><?xml version="1.0" encoding="utf-8"?>
<formControlPr xmlns="http://schemas.microsoft.com/office/spreadsheetml/2009/9/main" objectType="Drop" dropStyle="combo" dx="16" fmlaLink="$C$19" fmlaRange="$L$6:$L$9" sel="2" val="0"/>
</file>

<file path=xl/ctrlProps/ctrlProp252.xml><?xml version="1.0" encoding="utf-8"?>
<formControlPr xmlns="http://schemas.microsoft.com/office/spreadsheetml/2009/9/main" objectType="Drop" dropStyle="combo" dx="16" fmlaLink="$C$40" fmlaRange="$L$6:$L$9" sel="4" val="0"/>
</file>

<file path=xl/ctrlProps/ctrlProp253.xml><?xml version="1.0" encoding="utf-8"?>
<formControlPr xmlns="http://schemas.microsoft.com/office/spreadsheetml/2009/9/main" objectType="Drop" dropStyle="combo" dx="16" fmlaLink="$C$28" fmlaRange="$L$6:$L$9" sel="2" val="0"/>
</file>

<file path=xl/ctrlProps/ctrlProp254.xml><?xml version="1.0" encoding="utf-8"?>
<formControlPr xmlns="http://schemas.microsoft.com/office/spreadsheetml/2009/9/main" objectType="Drop" dropStyle="combo" dx="16" fmlaLink="$C$28" fmlaRange="$L$6:$L$9" sel="2" val="0"/>
</file>

<file path=xl/ctrlProps/ctrlProp255.xml><?xml version="1.0" encoding="utf-8"?>
<formControlPr xmlns="http://schemas.microsoft.com/office/spreadsheetml/2009/9/main" objectType="Drop" dropStyle="combo" dx="16" fmlaLink="$C$25" fmlaRange="$L$6:$L$9" sel="2" val="0"/>
</file>

<file path=xl/ctrlProps/ctrlProp256.xml><?xml version="1.0" encoding="utf-8"?>
<formControlPr xmlns="http://schemas.microsoft.com/office/spreadsheetml/2009/9/main" objectType="Drop" dropStyle="combo" dx="16" fmlaLink="$C$43" fmlaRange="$L$6:$L$9" sel="2" val="0"/>
</file>

<file path=xl/ctrlProps/ctrlProp257.xml><?xml version="1.0" encoding="utf-8"?>
<formControlPr xmlns="http://schemas.microsoft.com/office/spreadsheetml/2009/9/main" objectType="Drop" dropStyle="combo" dx="16" fmlaLink="$C$19" fmlaRange="$L$6:$L$9" sel="2" val="0"/>
</file>

<file path=xl/ctrlProps/ctrlProp258.xml><?xml version="1.0" encoding="utf-8"?>
<formControlPr xmlns="http://schemas.microsoft.com/office/spreadsheetml/2009/9/main" objectType="Drop" dropStyle="combo" dx="16" fmlaLink="$C$40" fmlaRange="$L$6:$L$9" sel="4" val="0"/>
</file>

<file path=xl/ctrlProps/ctrlProp259.xml><?xml version="1.0" encoding="utf-8"?>
<formControlPr xmlns="http://schemas.microsoft.com/office/spreadsheetml/2009/9/main" objectType="Drop" dropStyle="combo" dx="16" fmlaLink="$C$25" fmlaRange="$L$6:$L$9" sel="2" val="0"/>
</file>

<file path=xl/ctrlProps/ctrlProp26.xml><?xml version="1.0" encoding="utf-8"?>
<formControlPr xmlns="http://schemas.microsoft.com/office/spreadsheetml/2009/9/main" objectType="Drop" dropStyle="combo" dx="16" fmlaLink="#REF!" fmlaRange="$L$6:$L$9" sel="0" val="0"/>
</file>

<file path=xl/ctrlProps/ctrlProp260.xml><?xml version="1.0" encoding="utf-8"?>
<formControlPr xmlns="http://schemas.microsoft.com/office/spreadsheetml/2009/9/main" objectType="Drop" dropStyle="combo" dx="16" fmlaLink="$C$22" fmlaRange="$L$6:$L$9" val="0"/>
</file>

<file path=xl/ctrlProps/ctrlProp261.xml><?xml version="1.0" encoding="utf-8"?>
<formControlPr xmlns="http://schemas.microsoft.com/office/spreadsheetml/2009/9/main" objectType="Drop" dropStyle="combo" dx="16" fmlaLink="$C$19" fmlaRange="$L$6:$L$9" sel="2" val="0"/>
</file>

<file path=xl/ctrlProps/ctrlProp262.xml><?xml version="1.0" encoding="utf-8"?>
<formControlPr xmlns="http://schemas.microsoft.com/office/spreadsheetml/2009/9/main" objectType="Drop" dropStyle="combo" dx="16" fmlaLink="$C$19" fmlaRange="$L$6:$L$9" sel="2" val="0"/>
</file>

<file path=xl/ctrlProps/ctrlProp263.xml><?xml version="1.0" encoding="utf-8"?>
<formControlPr xmlns="http://schemas.microsoft.com/office/spreadsheetml/2009/9/main" objectType="Drop" dropStyle="combo" dx="16" fmlaLink="$C$20" fmlaRange="$K$6:$K$10" sel="2" val="0"/>
</file>

<file path=xl/ctrlProps/ctrlProp264.xml><?xml version="1.0" encoding="utf-8"?>
<formControlPr xmlns="http://schemas.microsoft.com/office/spreadsheetml/2009/9/main" objectType="Drop" dropStyle="combo" dx="16" fmlaLink="$C$14" fmlaRange="$K$6:$K$10" sel="3" val="0"/>
</file>

<file path=xl/ctrlProps/ctrlProp265.xml><?xml version="1.0" encoding="utf-8"?>
<formControlPr xmlns="http://schemas.microsoft.com/office/spreadsheetml/2009/9/main" objectType="Drop" dropStyle="combo" dx="16" fmlaLink="$C$17" fmlaRange="$K$6:$K$10" sel="2" val="0"/>
</file>

<file path=xl/ctrlProps/ctrlProp266.xml><?xml version="1.0" encoding="utf-8"?>
<formControlPr xmlns="http://schemas.microsoft.com/office/spreadsheetml/2009/9/main" objectType="Drop" dropStyle="combo" dx="16" fmlaLink="$C$23" fmlaRange="$K$6:$K$10" sel="4" val="0"/>
</file>

<file path=xl/ctrlProps/ctrlProp267.xml><?xml version="1.0" encoding="utf-8"?>
<formControlPr xmlns="http://schemas.microsoft.com/office/spreadsheetml/2009/9/main" objectType="Drop" dropStyle="combo" dx="16" fmlaLink="$C$26" fmlaRange="$K$6:$K$10" sel="2" val="0"/>
</file>

<file path=xl/ctrlProps/ctrlProp268.xml><?xml version="1.0" encoding="utf-8"?>
<formControlPr xmlns="http://schemas.microsoft.com/office/spreadsheetml/2009/9/main" objectType="Drop" dropStyle="combo" dx="16" fmlaLink="$C$29" fmlaRange="$K$6:$K$10" sel="2" val="0"/>
</file>

<file path=xl/ctrlProps/ctrlProp269.xml><?xml version="1.0" encoding="utf-8"?>
<formControlPr xmlns="http://schemas.microsoft.com/office/spreadsheetml/2009/9/main" objectType="Drop" dropStyle="combo" dx="16" fmlaLink="$C$32" fmlaRange="$K$6:$K$10" sel="5" val="0"/>
</file>

<file path=xl/ctrlProps/ctrlProp27.xml><?xml version="1.0" encoding="utf-8"?>
<formControlPr xmlns="http://schemas.microsoft.com/office/spreadsheetml/2009/9/main" objectType="Drop" dropStyle="combo" dx="16" fmlaLink="#REF!" fmlaRange="$K$6:$K$9" sel="0" val="0"/>
</file>

<file path=xl/ctrlProps/ctrlProp270.xml><?xml version="1.0" encoding="utf-8"?>
<formControlPr xmlns="http://schemas.microsoft.com/office/spreadsheetml/2009/9/main" objectType="Drop" dropStyle="combo" dx="16" fmlaLink="$C$35" fmlaRange="$K$6:$K$10" sel="2" val="0"/>
</file>

<file path=xl/ctrlProps/ctrlProp271.xml><?xml version="1.0" encoding="utf-8"?>
<formControlPr xmlns="http://schemas.microsoft.com/office/spreadsheetml/2009/9/main" objectType="Drop" dropStyle="combo" dx="16" fmlaLink="$C$38" fmlaRange="$K$6:$K$10" sel="2" val="0"/>
</file>

<file path=xl/ctrlProps/ctrlProp272.xml><?xml version="1.0" encoding="utf-8"?>
<formControlPr xmlns="http://schemas.microsoft.com/office/spreadsheetml/2009/9/main" objectType="Drop" dropStyle="combo" dx="16" fmlaLink="$C$41" fmlaRange="$K$6:$K$10" sel="2" val="0"/>
</file>

<file path=xl/ctrlProps/ctrlProp273.xml><?xml version="1.0" encoding="utf-8"?>
<formControlPr xmlns="http://schemas.microsoft.com/office/spreadsheetml/2009/9/main" objectType="Drop" dropStyle="combo" dx="16" fmlaLink="$C$44" fmlaRange="$K$6:$K$10" val="0"/>
</file>

<file path=xl/ctrlProps/ctrlProp274.xml><?xml version="1.0" encoding="utf-8"?>
<formControlPr xmlns="http://schemas.microsoft.com/office/spreadsheetml/2009/9/main" objectType="Drop" dropStyle="combo" dx="16" fmlaLink="$C$47" fmlaRange="$K$6:$K$10" val="0"/>
</file>

<file path=xl/ctrlProps/ctrlProp275.xml><?xml version="1.0" encoding="utf-8"?>
<formControlPr xmlns="http://schemas.microsoft.com/office/spreadsheetml/2009/9/main" objectType="Drop" dropStyle="combo" dx="16" fmlaLink="$C$50" fmlaRange="$K$6:$K$10" sel="4" val="0"/>
</file>

<file path=xl/ctrlProps/ctrlProp276.xml><?xml version="1.0" encoding="utf-8"?>
<formControlPr xmlns="http://schemas.microsoft.com/office/spreadsheetml/2009/9/main" objectType="Drop" dropStyle="combo" dx="16" fmlaLink="$C$53" fmlaRange="$K$6:$K$10" sel="2" val="0"/>
</file>

<file path=xl/ctrlProps/ctrlProp277.xml><?xml version="1.0" encoding="utf-8"?>
<formControlPr xmlns="http://schemas.microsoft.com/office/spreadsheetml/2009/9/main" objectType="Drop" dropStyle="combo" dx="16" fmlaLink="$C$56" fmlaRange="$K$6:$K$10" val="0"/>
</file>

<file path=xl/ctrlProps/ctrlProp278.xml><?xml version="1.0" encoding="utf-8"?>
<formControlPr xmlns="http://schemas.microsoft.com/office/spreadsheetml/2009/9/main" objectType="Drop" dropStyle="combo" dx="16" fmlaLink="$C$59" fmlaRange="$K$6:$K$10" val="0"/>
</file>

<file path=xl/ctrlProps/ctrlProp279.xml><?xml version="1.0" encoding="utf-8"?>
<formControlPr xmlns="http://schemas.microsoft.com/office/spreadsheetml/2009/9/main" objectType="Drop" dropStyle="combo" dx="16" fmlaLink="$C$62" fmlaRange="$K$6:$K$10" val="0"/>
</file>

<file path=xl/ctrlProps/ctrlProp28.xml><?xml version="1.0" encoding="utf-8"?>
<formControlPr xmlns="http://schemas.microsoft.com/office/spreadsheetml/2009/9/main" objectType="Drop" dropStyle="combo" dx="16" fmlaLink="#REF!" fmlaRange="$L$6:$L$9" sel="4" val="0"/>
</file>

<file path=xl/ctrlProps/ctrlProp280.xml><?xml version="1.0" encoding="utf-8"?>
<formControlPr xmlns="http://schemas.microsoft.com/office/spreadsheetml/2009/9/main" objectType="Drop" dropStyle="combo" dx="16" fmlaLink="$C$65" fmlaRange="$K$6:$K$10" val="0"/>
</file>

<file path=xl/ctrlProps/ctrlProp281.xml><?xml version="1.0" encoding="utf-8"?>
<formControlPr xmlns="http://schemas.microsoft.com/office/spreadsheetml/2009/9/main" objectType="Drop" dropStyle="combo" dx="16" fmlaLink="$C$68" fmlaRange="$K$6:$K$10" val="0"/>
</file>

<file path=xl/ctrlProps/ctrlProp282.xml><?xml version="1.0" encoding="utf-8"?>
<formControlPr xmlns="http://schemas.microsoft.com/office/spreadsheetml/2009/9/main" objectType="Drop" dropStyle="combo" dx="16" fmlaLink="$C$71" fmlaRange="$K$6:$K$10" val="0"/>
</file>

<file path=xl/ctrlProps/ctrlProp283.xml><?xml version="1.0" encoding="utf-8"?>
<formControlPr xmlns="http://schemas.microsoft.com/office/spreadsheetml/2009/9/main" objectType="Drop" dropStyle="combo" dx="16" fmlaLink="$C$74" fmlaRange="$K$6:$K$10" val="0"/>
</file>

<file path=xl/ctrlProps/ctrlProp284.xml><?xml version="1.0" encoding="utf-8"?>
<formControlPr xmlns="http://schemas.microsoft.com/office/spreadsheetml/2009/9/main" objectType="Drop" dropStyle="combo" dx="16" fmlaLink="$C$77" fmlaRange="$K$6:$K$10" val="0"/>
</file>

<file path=xl/ctrlProps/ctrlProp285.xml><?xml version="1.0" encoding="utf-8"?>
<formControlPr xmlns="http://schemas.microsoft.com/office/spreadsheetml/2009/9/main" objectType="Drop" dropStyle="combo" dx="16" fmlaLink="$C$80" fmlaRange="$K$6:$K$10" val="0"/>
</file>

<file path=xl/ctrlProps/ctrlProp286.xml><?xml version="1.0" encoding="utf-8"?>
<formControlPr xmlns="http://schemas.microsoft.com/office/spreadsheetml/2009/9/main" objectType="Drop" dropStyle="combo" dx="16" fmlaLink="$C$83" fmlaRange="$K$6:$K$10" val="0"/>
</file>

<file path=xl/ctrlProps/ctrlProp287.xml><?xml version="1.0" encoding="utf-8"?>
<formControlPr xmlns="http://schemas.microsoft.com/office/spreadsheetml/2009/9/main" objectType="Drop" dropStyle="combo" dx="16" fmlaLink="$C$86" fmlaRange="$K$6:$K$10" val="0"/>
</file>

<file path=xl/ctrlProps/ctrlProp288.xml><?xml version="1.0" encoding="utf-8"?>
<formControlPr xmlns="http://schemas.microsoft.com/office/spreadsheetml/2009/9/main" objectType="Drop" dropStyle="combo" dx="16" fmlaLink="$C$89" fmlaRange="$K$6:$K$10" val="0"/>
</file>

<file path=xl/ctrlProps/ctrlProp289.xml><?xml version="1.0" encoding="utf-8"?>
<formControlPr xmlns="http://schemas.microsoft.com/office/spreadsheetml/2009/9/main" objectType="Drop" dropStyle="combo" dx="16" fmlaLink="$C$92" fmlaRange="$K$6:$K$10" val="0"/>
</file>

<file path=xl/ctrlProps/ctrlProp29.xml><?xml version="1.0" encoding="utf-8"?>
<formControlPr xmlns="http://schemas.microsoft.com/office/spreadsheetml/2009/9/main" objectType="Drop" dropStyle="combo" dx="16" fmlaLink="#REF!" fmlaRange="$K$6:$K$9" sel="2" val="0"/>
</file>

<file path=xl/ctrlProps/ctrlProp290.xml><?xml version="1.0" encoding="utf-8"?>
<formControlPr xmlns="http://schemas.microsoft.com/office/spreadsheetml/2009/9/main" objectType="Drop" dropStyle="combo" dx="16" fmlaLink="$C$95" fmlaRange="$K$6:$K$10" val="0"/>
</file>

<file path=xl/ctrlProps/ctrlProp291.xml><?xml version="1.0" encoding="utf-8"?>
<formControlPr xmlns="http://schemas.microsoft.com/office/spreadsheetml/2009/9/main" objectType="Drop" dropStyle="combo" dx="16" fmlaLink="$C$98" fmlaRange="$K$6:$K$10" val="0"/>
</file>

<file path=xl/ctrlProps/ctrlProp292.xml><?xml version="1.0" encoding="utf-8"?>
<formControlPr xmlns="http://schemas.microsoft.com/office/spreadsheetml/2009/9/main" objectType="Drop" dropStyle="combo" dx="16" fmlaLink="$C$101" fmlaRange="$K$6:$K$10" val="0"/>
</file>

<file path=xl/ctrlProps/ctrlProp293.xml><?xml version="1.0" encoding="utf-8"?>
<formControlPr xmlns="http://schemas.microsoft.com/office/spreadsheetml/2009/9/main" objectType="Drop" dropStyle="combo" dx="16" fmlaLink="$C$104" fmlaRange="$K$6:$K$10" val="0"/>
</file>

<file path=xl/ctrlProps/ctrlProp294.xml><?xml version="1.0" encoding="utf-8"?>
<formControlPr xmlns="http://schemas.microsoft.com/office/spreadsheetml/2009/9/main" objectType="Drop" dropStyle="combo" dx="16" fmlaLink="$C$107" fmlaRange="$K$6:$K$10" val="0"/>
</file>

<file path=xl/ctrlProps/ctrlProp295.xml><?xml version="1.0" encoding="utf-8"?>
<formControlPr xmlns="http://schemas.microsoft.com/office/spreadsheetml/2009/9/main" objectType="Drop" dropStyle="combo" dx="16" fmlaLink="$C$110" fmlaRange="$K$6:$K$10" val="0"/>
</file>

<file path=xl/ctrlProps/ctrlProp296.xml><?xml version="1.0" encoding="utf-8"?>
<formControlPr xmlns="http://schemas.microsoft.com/office/spreadsheetml/2009/9/main" objectType="Drop" dropStyle="combo" dx="16" fmlaLink="$C$113" fmlaRange="$K$6:$K$10" val="0"/>
</file>

<file path=xl/ctrlProps/ctrlProp297.xml><?xml version="1.0" encoding="utf-8"?>
<formControlPr xmlns="http://schemas.microsoft.com/office/spreadsheetml/2009/9/main" objectType="Drop" dropStyle="combo" dx="16" fmlaLink="$C$116" fmlaRange="$K$6:$K$10" val="0"/>
</file>

<file path=xl/ctrlProps/ctrlProp298.xml><?xml version="1.0" encoding="utf-8"?>
<formControlPr xmlns="http://schemas.microsoft.com/office/spreadsheetml/2009/9/main" objectType="Drop" dropStyle="combo" dx="16" fmlaLink="$C$119" fmlaRange="$K$6:$K$10" val="0"/>
</file>

<file path=xl/ctrlProps/ctrlProp299.xml><?xml version="1.0" encoding="utf-8"?>
<formControlPr xmlns="http://schemas.microsoft.com/office/spreadsheetml/2009/9/main" objectType="Drop" dropStyle="combo" dx="16" fmlaLink="$C$122" fmlaRange="$K$6:$K$10" val="0"/>
</file>

<file path=xl/ctrlProps/ctrlProp3.xml><?xml version="1.0" encoding="utf-8"?>
<formControlPr xmlns="http://schemas.microsoft.com/office/spreadsheetml/2009/9/main" objectType="Drop" dropStyle="combo" dx="16" fmlaLink="#REF!" fmlaRange="#REF!" sel="0" val="0"/>
</file>

<file path=xl/ctrlProps/ctrlProp30.xml><?xml version="1.0" encoding="utf-8"?>
<formControlPr xmlns="http://schemas.microsoft.com/office/spreadsheetml/2009/9/main" objectType="Drop" dropStyle="combo" dx="16" fmlaLink="#REF!" fmlaRange="$L$6:$L$9" sel="4" val="0"/>
</file>

<file path=xl/ctrlProps/ctrlProp300.xml><?xml version="1.0" encoding="utf-8"?>
<formControlPr xmlns="http://schemas.microsoft.com/office/spreadsheetml/2009/9/main" objectType="Drop" dropStyle="combo" dx="16" fmlaLink="$C$125" fmlaRange="$K$6:$K$10" val="0"/>
</file>

<file path=xl/ctrlProps/ctrlProp301.xml><?xml version="1.0" encoding="utf-8"?>
<formControlPr xmlns="http://schemas.microsoft.com/office/spreadsheetml/2009/9/main" objectType="Drop" dropStyle="combo" dx="16" fmlaLink="$C$128" fmlaRange="$K$6:$K$10" val="0"/>
</file>

<file path=xl/ctrlProps/ctrlProp302.xml><?xml version="1.0" encoding="utf-8"?>
<formControlPr xmlns="http://schemas.microsoft.com/office/spreadsheetml/2009/9/main" objectType="Drop" dropStyle="combo" dx="16" fmlaLink="$C$131" fmlaRange="$K$6:$K$10" val="0"/>
</file>

<file path=xl/ctrlProps/ctrlProp303.xml><?xml version="1.0" encoding="utf-8"?>
<formControlPr xmlns="http://schemas.microsoft.com/office/spreadsheetml/2009/9/main" objectType="Drop" dropStyle="combo" dx="16" fmlaLink="$C$134" fmlaRange="$K$6:$K$10" val="0"/>
</file>

<file path=xl/ctrlProps/ctrlProp304.xml><?xml version="1.0" encoding="utf-8"?>
<formControlPr xmlns="http://schemas.microsoft.com/office/spreadsheetml/2009/9/main" objectType="Drop" dropStyle="combo" dx="16" fmlaLink="$C$137" fmlaRange="$K$6:$K$10" val="0"/>
</file>

<file path=xl/ctrlProps/ctrlProp305.xml><?xml version="1.0" encoding="utf-8"?>
<formControlPr xmlns="http://schemas.microsoft.com/office/spreadsheetml/2009/9/main" objectType="Drop" dropStyle="combo" dx="16" fmlaLink="$C$140" fmlaRange="$K$6:$K$10" val="0"/>
</file>

<file path=xl/ctrlProps/ctrlProp306.xml><?xml version="1.0" encoding="utf-8"?>
<formControlPr xmlns="http://schemas.microsoft.com/office/spreadsheetml/2009/9/main" objectType="Drop" dropStyle="combo" dx="16" fmlaLink="$C$143" fmlaRange="$K$6:$K$10" val="0"/>
</file>

<file path=xl/ctrlProps/ctrlProp307.xml><?xml version="1.0" encoding="utf-8"?>
<formControlPr xmlns="http://schemas.microsoft.com/office/spreadsheetml/2009/9/main" objectType="Drop" dropStyle="combo" dx="16" fmlaLink="$C$146" fmlaRange="$K$6:$K$10" val="0"/>
</file>

<file path=xl/ctrlProps/ctrlProp308.xml><?xml version="1.0" encoding="utf-8"?>
<formControlPr xmlns="http://schemas.microsoft.com/office/spreadsheetml/2009/9/main" objectType="Drop" dropStyle="combo" dx="16" fmlaLink="$C$149" fmlaRange="$K$6:$K$10" val="0"/>
</file>

<file path=xl/ctrlProps/ctrlProp309.xml><?xml version="1.0" encoding="utf-8"?>
<formControlPr xmlns="http://schemas.microsoft.com/office/spreadsheetml/2009/9/main" objectType="Drop" dropStyle="combo" dx="16" fmlaLink="$C$152" fmlaRange="$K$6:$K$10" val="0"/>
</file>

<file path=xl/ctrlProps/ctrlProp31.xml><?xml version="1.0" encoding="utf-8"?>
<formControlPr xmlns="http://schemas.microsoft.com/office/spreadsheetml/2009/9/main" objectType="Drop" dropStyle="combo" dx="16" fmlaLink="#REF!" fmlaRange="$K$6:$K$9" sel="2" val="0"/>
</file>

<file path=xl/ctrlProps/ctrlProp310.xml><?xml version="1.0" encoding="utf-8"?>
<formControlPr xmlns="http://schemas.microsoft.com/office/spreadsheetml/2009/9/main" objectType="Drop" dropStyle="combo" dx="16" fmlaLink="$C$155" fmlaRange="$K$6:$K$10" val="0"/>
</file>

<file path=xl/ctrlProps/ctrlProp311.xml><?xml version="1.0" encoding="utf-8"?>
<formControlPr xmlns="http://schemas.microsoft.com/office/spreadsheetml/2009/9/main" objectType="Drop" dropStyle="combo" dx="16" fmlaLink="$C$158" fmlaRange="$K$6:$K$10" val="0"/>
</file>

<file path=xl/ctrlProps/ctrlProp312.xml><?xml version="1.0" encoding="utf-8"?>
<formControlPr xmlns="http://schemas.microsoft.com/office/spreadsheetml/2009/9/main" objectType="Drop" dropStyle="combo" dx="16" fmlaLink="$C$161" fmlaRange="$K$6:$K$10" val="0"/>
</file>

<file path=xl/ctrlProps/ctrlProp313.xml><?xml version="1.0" encoding="utf-8"?>
<formControlPr xmlns="http://schemas.microsoft.com/office/spreadsheetml/2009/9/main" objectType="Drop" dropStyle="combo" dx="16" fmlaLink="#REF!" fmlaRange="#REF!" sel="0" val="0"/>
</file>

<file path=xl/ctrlProps/ctrlProp314.xml><?xml version="1.0" encoding="utf-8"?>
<formControlPr xmlns="http://schemas.microsoft.com/office/spreadsheetml/2009/9/main" objectType="Drop" dropStyle="combo" dx="16" fmlaLink="#REF!" fmlaRange="#REF!" sel="0" val="0"/>
</file>

<file path=xl/ctrlProps/ctrlProp315.xml><?xml version="1.0" encoding="utf-8"?>
<formControlPr xmlns="http://schemas.microsoft.com/office/spreadsheetml/2009/9/main" objectType="Drop" dropStyle="combo" dx="16" fmlaLink="#REF!" fmlaRange="$L$6:$L$9" sel="0" val="0"/>
</file>

<file path=xl/ctrlProps/ctrlProp316.xml><?xml version="1.0" encoding="utf-8"?>
<formControlPr xmlns="http://schemas.microsoft.com/office/spreadsheetml/2009/9/main" objectType="Drop" dropStyle="combo" dx="16" fmlaLink="#REF!" fmlaRange="$K$6:$K$9" sel="0" val="0"/>
</file>

<file path=xl/ctrlProps/ctrlProp317.xml><?xml version="1.0" encoding="utf-8"?>
<formControlPr xmlns="http://schemas.microsoft.com/office/spreadsheetml/2009/9/main" objectType="Drop" dropStyle="combo" dx="16" fmlaLink="#REF!" fmlaRange="$L$6:$L$9" sel="0" val="0"/>
</file>

<file path=xl/ctrlProps/ctrlProp318.xml><?xml version="1.0" encoding="utf-8"?>
<formControlPr xmlns="http://schemas.microsoft.com/office/spreadsheetml/2009/9/main" objectType="Drop" dropStyle="combo" dx="16" fmlaLink="#REF!" fmlaRange="$K$6:$K$9" sel="0" val="0"/>
</file>

<file path=xl/ctrlProps/ctrlProp319.xml><?xml version="1.0" encoding="utf-8"?>
<formControlPr xmlns="http://schemas.microsoft.com/office/spreadsheetml/2009/9/main" objectType="Drop" dropStyle="combo" dx="16" fmlaLink="#REF!" fmlaRange="$L$6:$L$9" sel="3" val="0"/>
</file>

<file path=xl/ctrlProps/ctrlProp32.xml><?xml version="1.0" encoding="utf-8"?>
<formControlPr xmlns="http://schemas.microsoft.com/office/spreadsheetml/2009/9/main" objectType="Drop" dropStyle="combo" dx="16" fmlaLink="#REF!" fmlaRange="$L$6:$L$9" sel="4" val="0"/>
</file>

<file path=xl/ctrlProps/ctrlProp320.xml><?xml version="1.0" encoding="utf-8"?>
<formControlPr xmlns="http://schemas.microsoft.com/office/spreadsheetml/2009/9/main" objectType="Drop" dropStyle="combo" dx="16" fmlaLink="#REF!" fmlaRange="$K$6:$K$9" sel="0" val="0"/>
</file>

<file path=xl/ctrlProps/ctrlProp321.xml><?xml version="1.0" encoding="utf-8"?>
<formControlPr xmlns="http://schemas.microsoft.com/office/spreadsheetml/2009/9/main" objectType="Drop" dropStyle="combo" dx="16" fmlaLink="#REF!" fmlaRange="$L$6:$L$9" sel="4" val="0"/>
</file>

<file path=xl/ctrlProps/ctrlProp322.xml><?xml version="1.0" encoding="utf-8"?>
<formControlPr xmlns="http://schemas.microsoft.com/office/spreadsheetml/2009/9/main" objectType="Drop" dropStyle="combo" dx="16" fmlaLink="#REF!" fmlaRange="$K$6:$K$9" sel="2" val="0"/>
</file>

<file path=xl/ctrlProps/ctrlProp323.xml><?xml version="1.0" encoding="utf-8"?>
<formControlPr xmlns="http://schemas.microsoft.com/office/spreadsheetml/2009/9/main" objectType="Drop" dropStyle="combo" dx="16" fmlaLink="#REF!" fmlaRange="$L$6:$L$9" sel="0" val="0"/>
</file>

<file path=xl/ctrlProps/ctrlProp324.xml><?xml version="1.0" encoding="utf-8"?>
<formControlPr xmlns="http://schemas.microsoft.com/office/spreadsheetml/2009/9/main" objectType="Drop" dropStyle="combo" dx="16" fmlaLink="#REF!" fmlaRange="$K$6:$K$9" sel="0" val="0"/>
</file>

<file path=xl/ctrlProps/ctrlProp325.xml><?xml version="1.0" encoding="utf-8"?>
<formControlPr xmlns="http://schemas.microsoft.com/office/spreadsheetml/2009/9/main" objectType="Drop" dropStyle="combo" dx="16" fmlaLink="#REF!" fmlaRange="$L$6:$L$9" sel="4" val="0"/>
</file>

<file path=xl/ctrlProps/ctrlProp326.xml><?xml version="1.0" encoding="utf-8"?>
<formControlPr xmlns="http://schemas.microsoft.com/office/spreadsheetml/2009/9/main" objectType="Drop" dropStyle="combo" dx="16" fmlaLink="#REF!" fmlaRange="$K$6:$K$9" sel="2" val="0"/>
</file>

<file path=xl/ctrlProps/ctrlProp327.xml><?xml version="1.0" encoding="utf-8"?>
<formControlPr xmlns="http://schemas.microsoft.com/office/spreadsheetml/2009/9/main" objectType="Drop" dropStyle="combo" dx="16" fmlaLink="#REF!" fmlaRange="$L$6:$L$9" sel="4" val="0"/>
</file>

<file path=xl/ctrlProps/ctrlProp328.xml><?xml version="1.0" encoding="utf-8"?>
<formControlPr xmlns="http://schemas.microsoft.com/office/spreadsheetml/2009/9/main" objectType="Drop" dropStyle="combo" dx="16" fmlaLink="#REF!" fmlaRange="$K$6:$K$9" sel="2" val="0"/>
</file>

<file path=xl/ctrlProps/ctrlProp329.xml><?xml version="1.0" encoding="utf-8"?>
<formControlPr xmlns="http://schemas.microsoft.com/office/spreadsheetml/2009/9/main" objectType="Drop" dropStyle="combo" dx="16" fmlaLink="#REF!" fmlaRange="$L$6:$L$9" sel="4" val="0"/>
</file>

<file path=xl/ctrlProps/ctrlProp33.xml><?xml version="1.0" encoding="utf-8"?>
<formControlPr xmlns="http://schemas.microsoft.com/office/spreadsheetml/2009/9/main" objectType="Drop" dropStyle="combo" dx="16" fmlaLink="#REF!" fmlaRange="$K$6:$K$9" sel="2" val="0"/>
</file>

<file path=xl/ctrlProps/ctrlProp330.xml><?xml version="1.0" encoding="utf-8"?>
<formControlPr xmlns="http://schemas.microsoft.com/office/spreadsheetml/2009/9/main" objectType="Drop" dropStyle="combo" dx="16" fmlaLink="#REF!" fmlaRange="$K$6:$K$9" sel="2" val="0"/>
</file>

<file path=xl/ctrlProps/ctrlProp331.xml><?xml version="1.0" encoding="utf-8"?>
<formControlPr xmlns="http://schemas.microsoft.com/office/spreadsheetml/2009/9/main" objectType="Drop" dropStyle="combo" dx="16" fmlaLink="#REF!" fmlaRange="$L$6:$L$9" sel="4" val="0"/>
</file>

<file path=xl/ctrlProps/ctrlProp332.xml><?xml version="1.0" encoding="utf-8"?>
<formControlPr xmlns="http://schemas.microsoft.com/office/spreadsheetml/2009/9/main" objectType="Drop" dropStyle="combo" dx="16" fmlaLink="#REF!" fmlaRange="$K$6:$K$9" sel="2" val="0"/>
</file>

<file path=xl/ctrlProps/ctrlProp333.xml><?xml version="1.0" encoding="utf-8"?>
<formControlPr xmlns="http://schemas.microsoft.com/office/spreadsheetml/2009/9/main" objectType="Drop" dropStyle="combo" dx="16" fmlaLink="#REF!" fmlaRange="$L$6:$L$9" sel="3" val="0"/>
</file>

<file path=xl/ctrlProps/ctrlProp334.xml><?xml version="1.0" encoding="utf-8"?>
<formControlPr xmlns="http://schemas.microsoft.com/office/spreadsheetml/2009/9/main" objectType="Drop" dropStyle="combo" dx="16" fmlaLink="#REF!" fmlaRange="$K$6:$K$9" sel="0" val="0"/>
</file>

<file path=xl/ctrlProps/ctrlProp335.xml><?xml version="1.0" encoding="utf-8"?>
<formControlPr xmlns="http://schemas.microsoft.com/office/spreadsheetml/2009/9/main" objectType="Drop" dropStyle="combo" dx="16" fmlaLink="#REF!" fmlaRange="$L$6:$L$9" sel="3" val="0"/>
</file>

<file path=xl/ctrlProps/ctrlProp336.xml><?xml version="1.0" encoding="utf-8"?>
<formControlPr xmlns="http://schemas.microsoft.com/office/spreadsheetml/2009/9/main" objectType="Drop" dropStyle="combo" dx="16" fmlaLink="#REF!" fmlaRange="$K$6:$K$9" sel="0" val="0"/>
</file>

<file path=xl/ctrlProps/ctrlProp337.xml><?xml version="1.0" encoding="utf-8"?>
<formControlPr xmlns="http://schemas.microsoft.com/office/spreadsheetml/2009/9/main" objectType="Drop" dropStyle="combo" dx="16" fmlaLink="#REF!" fmlaRange="$L$6:$L$9" sel="3" val="0"/>
</file>

<file path=xl/ctrlProps/ctrlProp338.xml><?xml version="1.0" encoding="utf-8"?>
<formControlPr xmlns="http://schemas.microsoft.com/office/spreadsheetml/2009/9/main" objectType="Drop" dropStyle="combo" dx="16" fmlaLink="#REF!" fmlaRange="$K$6:$K$9" sel="0" val="0"/>
</file>

<file path=xl/ctrlProps/ctrlProp339.xml><?xml version="1.0" encoding="utf-8"?>
<formControlPr xmlns="http://schemas.microsoft.com/office/spreadsheetml/2009/9/main" objectType="Drop" dropStyle="combo" dx="16" fmlaLink="#REF!" fmlaRange="$L$6:$L$9" sel="3" val="0"/>
</file>

<file path=xl/ctrlProps/ctrlProp34.xml><?xml version="1.0" encoding="utf-8"?>
<formControlPr xmlns="http://schemas.microsoft.com/office/spreadsheetml/2009/9/main" objectType="Drop" dropStyle="combo" dx="16" fmlaLink="#REF!" fmlaRange="$L$6:$L$9" sel="4" val="0"/>
</file>

<file path=xl/ctrlProps/ctrlProp340.xml><?xml version="1.0" encoding="utf-8"?>
<formControlPr xmlns="http://schemas.microsoft.com/office/spreadsheetml/2009/9/main" objectType="Drop" dropStyle="combo" dx="16" fmlaLink="#REF!" fmlaRange="$K$6:$K$9" sel="0" val="0"/>
</file>

<file path=xl/ctrlProps/ctrlProp341.xml><?xml version="1.0" encoding="utf-8"?>
<formControlPr xmlns="http://schemas.microsoft.com/office/spreadsheetml/2009/9/main" objectType="Drop" dropStyle="combo" dx="16" fmlaLink="#REF!" fmlaRange="$L$6:$L$9" sel="0" val="0"/>
</file>

<file path=xl/ctrlProps/ctrlProp342.xml><?xml version="1.0" encoding="utf-8"?>
<formControlPr xmlns="http://schemas.microsoft.com/office/spreadsheetml/2009/9/main" objectType="Drop" dropStyle="combo" dx="16" fmlaLink="#REF!" fmlaRange="$K$6:$K$9" sel="0" val="0"/>
</file>

<file path=xl/ctrlProps/ctrlProp343.xml><?xml version="1.0" encoding="utf-8"?>
<formControlPr xmlns="http://schemas.microsoft.com/office/spreadsheetml/2009/9/main" objectType="Drop" dropStyle="combo" dx="16" fmlaLink="#REF!" fmlaRange="$L$6:$L$9" sel="0" val="0"/>
</file>

<file path=xl/ctrlProps/ctrlProp344.xml><?xml version="1.0" encoding="utf-8"?>
<formControlPr xmlns="http://schemas.microsoft.com/office/spreadsheetml/2009/9/main" objectType="Drop" dropStyle="combo" dx="16" fmlaLink="#REF!" fmlaRange="$K$6:$K$9" sel="0" val="0"/>
</file>

<file path=xl/ctrlProps/ctrlProp345.xml><?xml version="1.0" encoding="utf-8"?>
<formControlPr xmlns="http://schemas.microsoft.com/office/spreadsheetml/2009/9/main" objectType="Drop" dropStyle="combo" dx="16" fmlaLink="#REF!" fmlaRange="$L$6:$L$9" sel="0" val="0"/>
</file>

<file path=xl/ctrlProps/ctrlProp346.xml><?xml version="1.0" encoding="utf-8"?>
<formControlPr xmlns="http://schemas.microsoft.com/office/spreadsheetml/2009/9/main" objectType="Drop" dropStyle="combo" dx="16" fmlaLink="#REF!" fmlaRange="$K$6:$K$9" sel="0" val="0"/>
</file>

<file path=xl/ctrlProps/ctrlProp347.xml><?xml version="1.0" encoding="utf-8"?>
<formControlPr xmlns="http://schemas.microsoft.com/office/spreadsheetml/2009/9/main" objectType="Drop" dropStyle="combo" dx="16" fmlaLink="#REF!" fmlaRange="$L$6:$L$9" sel="3" val="0"/>
</file>

<file path=xl/ctrlProps/ctrlProp348.xml><?xml version="1.0" encoding="utf-8"?>
<formControlPr xmlns="http://schemas.microsoft.com/office/spreadsheetml/2009/9/main" objectType="Drop" dropStyle="combo" dx="16" fmlaLink="#REF!" fmlaRange="$K$6:$K$9" sel="0" val="0"/>
</file>

<file path=xl/ctrlProps/ctrlProp349.xml><?xml version="1.0" encoding="utf-8"?>
<formControlPr xmlns="http://schemas.microsoft.com/office/spreadsheetml/2009/9/main" objectType="Drop" dropStyle="combo" dx="16" fmlaLink="#REF!" fmlaRange="$L$6:$L$9" sel="0" val="0"/>
</file>

<file path=xl/ctrlProps/ctrlProp35.xml><?xml version="1.0" encoding="utf-8"?>
<formControlPr xmlns="http://schemas.microsoft.com/office/spreadsheetml/2009/9/main" objectType="Drop" dropStyle="combo" dx="16" fmlaLink="#REF!" fmlaRange="$K$6:$K$9" sel="2" val="0"/>
</file>

<file path=xl/ctrlProps/ctrlProp350.xml><?xml version="1.0" encoding="utf-8"?>
<formControlPr xmlns="http://schemas.microsoft.com/office/spreadsheetml/2009/9/main" objectType="Drop" dropStyle="combo" dx="16" fmlaLink="#REF!" fmlaRange="$K$6:$K$9" sel="0" val="0"/>
</file>

<file path=xl/ctrlProps/ctrlProp351.xml><?xml version="1.0" encoding="utf-8"?>
<formControlPr xmlns="http://schemas.microsoft.com/office/spreadsheetml/2009/9/main" objectType="Drop" dropStyle="combo" dx="16" fmlaLink="#REF!" fmlaRange="$L$6:$L$9" sel="0" val="0"/>
</file>

<file path=xl/ctrlProps/ctrlProp352.xml><?xml version="1.0" encoding="utf-8"?>
<formControlPr xmlns="http://schemas.microsoft.com/office/spreadsheetml/2009/9/main" objectType="Drop" dropStyle="combo" dx="16" fmlaLink="#REF!" fmlaRange="$K$6:$K$9" sel="0" val="0"/>
</file>

<file path=xl/ctrlProps/ctrlProp353.xml><?xml version="1.0" encoding="utf-8"?>
<formControlPr xmlns="http://schemas.microsoft.com/office/spreadsheetml/2009/9/main" objectType="Drop" dropStyle="combo" dx="16" fmlaLink="#REF!" fmlaRange="$L$6:$L$9" sel="3" val="0"/>
</file>

<file path=xl/ctrlProps/ctrlProp354.xml><?xml version="1.0" encoding="utf-8"?>
<formControlPr xmlns="http://schemas.microsoft.com/office/spreadsheetml/2009/9/main" objectType="Drop" dropStyle="combo" dx="16" fmlaLink="#REF!" fmlaRange="$K$6:$K$9" sel="0" val="0"/>
</file>

<file path=xl/ctrlProps/ctrlProp355.xml><?xml version="1.0" encoding="utf-8"?>
<formControlPr xmlns="http://schemas.microsoft.com/office/spreadsheetml/2009/9/main" objectType="Drop" dropStyle="combo" dx="16" fmlaLink="#REF!" fmlaRange="$L$6:$L$9" sel="0" val="0"/>
</file>

<file path=xl/ctrlProps/ctrlProp356.xml><?xml version="1.0" encoding="utf-8"?>
<formControlPr xmlns="http://schemas.microsoft.com/office/spreadsheetml/2009/9/main" objectType="Drop" dropStyle="combo" dx="16" fmlaLink="#REF!" fmlaRange="$K$6:$K$9" sel="0" val="0"/>
</file>

<file path=xl/ctrlProps/ctrlProp357.xml><?xml version="1.0" encoding="utf-8"?>
<formControlPr xmlns="http://schemas.microsoft.com/office/spreadsheetml/2009/9/main" objectType="Drop" dropStyle="combo" dx="16" fmlaLink="#REF!" fmlaRange="$L$6:$L$9" sel="0" val="0"/>
</file>

<file path=xl/ctrlProps/ctrlProp358.xml><?xml version="1.0" encoding="utf-8"?>
<formControlPr xmlns="http://schemas.microsoft.com/office/spreadsheetml/2009/9/main" objectType="Drop" dropStyle="combo" dx="16" fmlaLink="#REF!" fmlaRange="$K$6:$K$9" sel="0" val="0"/>
</file>

<file path=xl/ctrlProps/ctrlProp359.xml><?xml version="1.0" encoding="utf-8"?>
<formControlPr xmlns="http://schemas.microsoft.com/office/spreadsheetml/2009/9/main" objectType="Drop" dropStyle="combo" dx="16" fmlaLink="#REF!" fmlaRange="$L$6:$L$9" sel="0" val="0"/>
</file>

<file path=xl/ctrlProps/ctrlProp36.xml><?xml version="1.0" encoding="utf-8"?>
<formControlPr xmlns="http://schemas.microsoft.com/office/spreadsheetml/2009/9/main" objectType="Drop" dropStyle="combo" dx="16" fmlaLink="#REF!" fmlaRange="$L$6:$L$9" sel="3" val="0"/>
</file>

<file path=xl/ctrlProps/ctrlProp360.xml><?xml version="1.0" encoding="utf-8"?>
<formControlPr xmlns="http://schemas.microsoft.com/office/spreadsheetml/2009/9/main" objectType="Drop" dropStyle="combo" dx="16" fmlaLink="#REF!" fmlaRange="$K$6:$K$9" sel="0" val="0"/>
</file>

<file path=xl/ctrlProps/ctrlProp361.xml><?xml version="1.0" encoding="utf-8"?>
<formControlPr xmlns="http://schemas.microsoft.com/office/spreadsheetml/2009/9/main" objectType="Drop" dropStyle="combo" dx="16" fmlaLink="#REF!" fmlaRange="$L$6:$L$9" sel="0" val="0"/>
</file>

<file path=xl/ctrlProps/ctrlProp362.xml><?xml version="1.0" encoding="utf-8"?>
<formControlPr xmlns="http://schemas.microsoft.com/office/spreadsheetml/2009/9/main" objectType="Drop" dropStyle="combo" dx="16" fmlaLink="#REF!" fmlaRange="$K$6:$K$9" sel="0" val="0"/>
</file>

<file path=xl/ctrlProps/ctrlProp363.xml><?xml version="1.0" encoding="utf-8"?>
<formControlPr xmlns="http://schemas.microsoft.com/office/spreadsheetml/2009/9/main" objectType="Drop" dropStyle="combo" dx="16" fmlaLink="#REF!" fmlaRange="$L$6:$L$9" sel="0" val="0"/>
</file>

<file path=xl/ctrlProps/ctrlProp364.xml><?xml version="1.0" encoding="utf-8"?>
<formControlPr xmlns="http://schemas.microsoft.com/office/spreadsheetml/2009/9/main" objectType="Drop" dropStyle="combo" dx="16" fmlaLink="#REF!" fmlaRange="$K$6:$K$9" sel="0" val="0"/>
</file>

<file path=xl/ctrlProps/ctrlProp365.xml><?xml version="1.0" encoding="utf-8"?>
<formControlPr xmlns="http://schemas.microsoft.com/office/spreadsheetml/2009/9/main" objectType="Drop" dropStyle="combo" dx="16" fmlaLink="#REF!" fmlaRange="$L$6:$L$9" sel="0" val="0"/>
</file>

<file path=xl/ctrlProps/ctrlProp366.xml><?xml version="1.0" encoding="utf-8"?>
<formControlPr xmlns="http://schemas.microsoft.com/office/spreadsheetml/2009/9/main" objectType="Drop" dropStyle="combo" dx="16" fmlaLink="#REF!" fmlaRange="$K$6:$K$9" sel="0" val="0"/>
</file>

<file path=xl/ctrlProps/ctrlProp367.xml><?xml version="1.0" encoding="utf-8"?>
<formControlPr xmlns="http://schemas.microsoft.com/office/spreadsheetml/2009/9/main" objectType="Drop" dropStyle="combo" dx="16" fmlaLink="#REF!" fmlaRange="$L$6:$L$9" sel="0" val="0"/>
</file>

<file path=xl/ctrlProps/ctrlProp368.xml><?xml version="1.0" encoding="utf-8"?>
<formControlPr xmlns="http://schemas.microsoft.com/office/spreadsheetml/2009/9/main" objectType="Drop" dropStyle="combo" dx="16" fmlaLink="#REF!" fmlaRange="$K$6:$K$9" sel="0" val="0"/>
</file>

<file path=xl/ctrlProps/ctrlProp369.xml><?xml version="1.0" encoding="utf-8"?>
<formControlPr xmlns="http://schemas.microsoft.com/office/spreadsheetml/2009/9/main" objectType="Drop" dropStyle="combo" dx="16" fmlaLink="#REF!" fmlaRange="$L$6:$L$9" sel="0" val="0"/>
</file>

<file path=xl/ctrlProps/ctrlProp37.xml><?xml version="1.0" encoding="utf-8"?>
<formControlPr xmlns="http://schemas.microsoft.com/office/spreadsheetml/2009/9/main" objectType="Drop" dropStyle="combo" dx="16" fmlaLink="#REF!" fmlaRange="$K$6:$K$9" sel="0" val="0"/>
</file>

<file path=xl/ctrlProps/ctrlProp370.xml><?xml version="1.0" encoding="utf-8"?>
<formControlPr xmlns="http://schemas.microsoft.com/office/spreadsheetml/2009/9/main" objectType="Drop" dropStyle="combo" dx="16" fmlaLink="#REF!" fmlaRange="$K$6:$K$9" sel="0" val="0"/>
</file>

<file path=xl/ctrlProps/ctrlProp371.xml><?xml version="1.0" encoding="utf-8"?>
<formControlPr xmlns="http://schemas.microsoft.com/office/spreadsheetml/2009/9/main" objectType="Drop" dropStyle="combo" dx="16" fmlaLink="#REF!" fmlaRange="$L$6:$L$9" sel="0" val="0"/>
</file>

<file path=xl/ctrlProps/ctrlProp372.xml><?xml version="1.0" encoding="utf-8"?>
<formControlPr xmlns="http://schemas.microsoft.com/office/spreadsheetml/2009/9/main" objectType="Drop" dropStyle="combo" dx="16" fmlaLink="#REF!" fmlaRange="$K$6:$K$9" sel="0" val="0"/>
</file>

<file path=xl/ctrlProps/ctrlProp373.xml><?xml version="1.0" encoding="utf-8"?>
<formControlPr xmlns="http://schemas.microsoft.com/office/spreadsheetml/2009/9/main" objectType="Drop" dropStyle="combo" dx="16" fmlaLink="#REF!" fmlaRange="$L$6:$L$9" sel="0" val="0"/>
</file>

<file path=xl/ctrlProps/ctrlProp374.xml><?xml version="1.0" encoding="utf-8"?>
<formControlPr xmlns="http://schemas.microsoft.com/office/spreadsheetml/2009/9/main" objectType="Drop" dropStyle="combo" dx="16" fmlaLink="#REF!" fmlaRange="$K$6:$K$9" sel="0" val="0"/>
</file>

<file path=xl/ctrlProps/ctrlProp375.xml><?xml version="1.0" encoding="utf-8"?>
<formControlPr xmlns="http://schemas.microsoft.com/office/spreadsheetml/2009/9/main" objectType="Drop" dropStyle="combo" dx="16" fmlaLink="#REF!" fmlaRange="$L$6:$L$9" sel="0" val="0"/>
</file>

<file path=xl/ctrlProps/ctrlProp376.xml><?xml version="1.0" encoding="utf-8"?>
<formControlPr xmlns="http://schemas.microsoft.com/office/spreadsheetml/2009/9/main" objectType="Drop" dropStyle="combo" dx="16" fmlaLink="#REF!" fmlaRange="$K$6:$K$9" sel="0" val="0"/>
</file>

<file path=xl/ctrlProps/ctrlProp377.xml><?xml version="1.0" encoding="utf-8"?>
<formControlPr xmlns="http://schemas.microsoft.com/office/spreadsheetml/2009/9/main" objectType="Drop" dropStyle="combo" dx="16" fmlaLink="#REF!" fmlaRange="$L$6:$L$9" sel="0" val="0"/>
</file>

<file path=xl/ctrlProps/ctrlProp378.xml><?xml version="1.0" encoding="utf-8"?>
<formControlPr xmlns="http://schemas.microsoft.com/office/spreadsheetml/2009/9/main" objectType="Drop" dropStyle="combo" dx="16" fmlaLink="#REF!" fmlaRange="$K$6:$K$9" sel="0" val="0"/>
</file>

<file path=xl/ctrlProps/ctrlProp379.xml><?xml version="1.0" encoding="utf-8"?>
<formControlPr xmlns="http://schemas.microsoft.com/office/spreadsheetml/2009/9/main" objectType="Drop" dropStyle="combo" dx="16" fmlaLink="#REF!" fmlaRange="$L$6:$L$9" sel="0" val="0"/>
</file>

<file path=xl/ctrlProps/ctrlProp38.xml><?xml version="1.0" encoding="utf-8"?>
<formControlPr xmlns="http://schemas.microsoft.com/office/spreadsheetml/2009/9/main" objectType="Drop" dropStyle="combo" dx="16" fmlaLink="#REF!" fmlaRange="$L$6:$L$9" sel="3" val="0"/>
</file>

<file path=xl/ctrlProps/ctrlProp380.xml><?xml version="1.0" encoding="utf-8"?>
<formControlPr xmlns="http://schemas.microsoft.com/office/spreadsheetml/2009/9/main" objectType="Drop" dropStyle="combo" dx="16" fmlaLink="#REF!" fmlaRange="$K$6:$K$9" sel="0" val="0"/>
</file>

<file path=xl/ctrlProps/ctrlProp381.xml><?xml version="1.0" encoding="utf-8"?>
<formControlPr xmlns="http://schemas.microsoft.com/office/spreadsheetml/2009/9/main" objectType="Drop" dropStyle="combo" dx="16" fmlaLink="#REF!" fmlaRange="$L$6:$L$9" sel="0" val="0"/>
</file>

<file path=xl/ctrlProps/ctrlProp382.xml><?xml version="1.0" encoding="utf-8"?>
<formControlPr xmlns="http://schemas.microsoft.com/office/spreadsheetml/2009/9/main" objectType="Drop" dropStyle="combo" dx="16" fmlaLink="#REF!" fmlaRange="$K$6:$K$9" sel="0" val="0"/>
</file>

<file path=xl/ctrlProps/ctrlProp383.xml><?xml version="1.0" encoding="utf-8"?>
<formControlPr xmlns="http://schemas.microsoft.com/office/spreadsheetml/2009/9/main" objectType="Drop" dropStyle="combo" dx="16" fmlaLink="#REF!" fmlaRange="$L$6:$L$9" sel="0" val="0"/>
</file>

<file path=xl/ctrlProps/ctrlProp384.xml><?xml version="1.0" encoding="utf-8"?>
<formControlPr xmlns="http://schemas.microsoft.com/office/spreadsheetml/2009/9/main" objectType="Drop" dropStyle="combo" dx="16" fmlaLink="#REF!" fmlaRange="$K$6:$K$9" sel="0" val="0"/>
</file>

<file path=xl/ctrlProps/ctrlProp385.xml><?xml version="1.0" encoding="utf-8"?>
<formControlPr xmlns="http://schemas.microsoft.com/office/spreadsheetml/2009/9/main" objectType="Drop" dropStyle="combo" dx="16" fmlaLink="#REF!" fmlaRange="$L$6:$L$9" sel="0" val="0"/>
</file>

<file path=xl/ctrlProps/ctrlProp386.xml><?xml version="1.0" encoding="utf-8"?>
<formControlPr xmlns="http://schemas.microsoft.com/office/spreadsheetml/2009/9/main" objectType="Drop" dropStyle="combo" dx="16" fmlaLink="#REF!" fmlaRange="$K$6:$K$9" sel="0" val="0"/>
</file>

<file path=xl/ctrlProps/ctrlProp387.xml><?xml version="1.0" encoding="utf-8"?>
<formControlPr xmlns="http://schemas.microsoft.com/office/spreadsheetml/2009/9/main" objectType="Drop" dropStyle="combo" dx="16" fmlaLink="#REF!" fmlaRange="$L$6:$L$9" sel="0" val="0"/>
</file>

<file path=xl/ctrlProps/ctrlProp388.xml><?xml version="1.0" encoding="utf-8"?>
<formControlPr xmlns="http://schemas.microsoft.com/office/spreadsheetml/2009/9/main" objectType="Drop" dropStyle="combo" dx="16" fmlaLink="#REF!" fmlaRange="$K$6:$K$9" sel="0" val="0"/>
</file>

<file path=xl/ctrlProps/ctrlProp389.xml><?xml version="1.0" encoding="utf-8"?>
<formControlPr xmlns="http://schemas.microsoft.com/office/spreadsheetml/2009/9/main" objectType="Drop" dropStyle="combo" dx="16" fmlaLink="#REF!" fmlaRange="$L$6:$L$9" sel="0" val="0"/>
</file>

<file path=xl/ctrlProps/ctrlProp39.xml><?xml version="1.0" encoding="utf-8"?>
<formControlPr xmlns="http://schemas.microsoft.com/office/spreadsheetml/2009/9/main" objectType="Drop" dropStyle="combo" dx="16" fmlaLink="#REF!" fmlaRange="$K$6:$K$9" sel="0" val="0"/>
</file>

<file path=xl/ctrlProps/ctrlProp390.xml><?xml version="1.0" encoding="utf-8"?>
<formControlPr xmlns="http://schemas.microsoft.com/office/spreadsheetml/2009/9/main" objectType="Drop" dropStyle="combo" dx="16" fmlaLink="#REF!" fmlaRange="$K$6:$K$9" sel="0" val="0"/>
</file>

<file path=xl/ctrlProps/ctrlProp391.xml><?xml version="1.0" encoding="utf-8"?>
<formControlPr xmlns="http://schemas.microsoft.com/office/spreadsheetml/2009/9/main" objectType="Drop" dropStyle="combo" dx="16" fmlaLink="#REF!" fmlaRange="$L$6:$L$9" sel="0" val="0"/>
</file>

<file path=xl/ctrlProps/ctrlProp392.xml><?xml version="1.0" encoding="utf-8"?>
<formControlPr xmlns="http://schemas.microsoft.com/office/spreadsheetml/2009/9/main" objectType="Drop" dropStyle="combo" dx="16" fmlaLink="#REF!" fmlaRange="$K$6:$K$9" sel="0" val="0"/>
</file>

<file path=xl/ctrlProps/ctrlProp393.xml><?xml version="1.0" encoding="utf-8"?>
<formControlPr xmlns="http://schemas.microsoft.com/office/spreadsheetml/2009/9/main" objectType="Drop" dropStyle="combo" dx="16" fmlaLink="#REF!" fmlaRange="$L$6:$L$9" sel="0" val="0"/>
</file>

<file path=xl/ctrlProps/ctrlProp394.xml><?xml version="1.0" encoding="utf-8"?>
<formControlPr xmlns="http://schemas.microsoft.com/office/spreadsheetml/2009/9/main" objectType="Drop" dropStyle="combo" dx="16" fmlaLink="#REF!" fmlaRange="$K$6:$K$9" sel="0" val="0"/>
</file>

<file path=xl/ctrlProps/ctrlProp395.xml><?xml version="1.0" encoding="utf-8"?>
<formControlPr xmlns="http://schemas.microsoft.com/office/spreadsheetml/2009/9/main" objectType="Drop" dropStyle="combo" dx="16" fmlaLink="#REF!" fmlaRange="$L$6:$L$9" sel="0" val="0"/>
</file>

<file path=xl/ctrlProps/ctrlProp396.xml><?xml version="1.0" encoding="utf-8"?>
<formControlPr xmlns="http://schemas.microsoft.com/office/spreadsheetml/2009/9/main" objectType="Drop" dropStyle="combo" dx="16" fmlaLink="#REF!" fmlaRange="$K$6:$K$9" sel="0" val="0"/>
</file>

<file path=xl/ctrlProps/ctrlProp397.xml><?xml version="1.0" encoding="utf-8"?>
<formControlPr xmlns="http://schemas.microsoft.com/office/spreadsheetml/2009/9/main" objectType="Drop" dropStyle="combo" dx="16" fmlaLink="#REF!" fmlaRange="$L$6:$L$9" sel="3" val="0"/>
</file>

<file path=xl/ctrlProps/ctrlProp398.xml><?xml version="1.0" encoding="utf-8"?>
<formControlPr xmlns="http://schemas.microsoft.com/office/spreadsheetml/2009/9/main" objectType="Drop" dropStyle="combo" dx="16" fmlaLink="#REF!" fmlaRange="$K$6:$K$9" sel="2" val="0"/>
</file>

<file path=xl/ctrlProps/ctrlProp399.xml><?xml version="1.0" encoding="utf-8"?>
<formControlPr xmlns="http://schemas.microsoft.com/office/spreadsheetml/2009/9/main" objectType="Drop" dropStyle="combo" dx="16" fmlaLink="#REF!" fmlaRange="$L$6:$L$9" sel="2" val="0"/>
</file>

<file path=xl/ctrlProps/ctrlProp4.xml><?xml version="1.0" encoding="utf-8"?>
<formControlPr xmlns="http://schemas.microsoft.com/office/spreadsheetml/2009/9/main" objectType="Drop" dropStyle="combo" dx="16" fmlaLink="#REF!" fmlaRange="#REF!" sel="0" val="0"/>
</file>

<file path=xl/ctrlProps/ctrlProp40.xml><?xml version="1.0" encoding="utf-8"?>
<formControlPr xmlns="http://schemas.microsoft.com/office/spreadsheetml/2009/9/main" objectType="Drop" dropStyle="combo" dx="16" fmlaLink="#REF!" fmlaRange="$L$6:$L$9" sel="3" val="0"/>
</file>

<file path=xl/ctrlProps/ctrlProp400.xml><?xml version="1.0" encoding="utf-8"?>
<formControlPr xmlns="http://schemas.microsoft.com/office/spreadsheetml/2009/9/main" objectType="Drop" dropStyle="combo" dx="16" fmlaLink="#REF!" fmlaRange="$K$6:$K$9" sel="2" val="0"/>
</file>

<file path=xl/ctrlProps/ctrlProp401.xml><?xml version="1.0" encoding="utf-8"?>
<formControlPr xmlns="http://schemas.microsoft.com/office/spreadsheetml/2009/9/main" objectType="Drop" dropStyle="combo" dx="16" fmlaLink="#REF!" fmlaRange="$L$6:$L$9" sel="0" val="0"/>
</file>

<file path=xl/ctrlProps/ctrlProp402.xml><?xml version="1.0" encoding="utf-8"?>
<formControlPr xmlns="http://schemas.microsoft.com/office/spreadsheetml/2009/9/main" objectType="Drop" dropStyle="combo" dx="16" fmlaLink="#REF!" fmlaRange="$K$6:$K$9" sel="0" val="0"/>
</file>

<file path=xl/ctrlProps/ctrlProp403.xml><?xml version="1.0" encoding="utf-8"?>
<formControlPr xmlns="http://schemas.microsoft.com/office/spreadsheetml/2009/9/main" objectType="Drop" dropStyle="combo" dx="16" fmlaLink="#REF!" fmlaRange="$L$6:$L$9" sel="0" val="0"/>
</file>

<file path=xl/ctrlProps/ctrlProp404.xml><?xml version="1.0" encoding="utf-8"?>
<formControlPr xmlns="http://schemas.microsoft.com/office/spreadsheetml/2009/9/main" objectType="Drop" dropStyle="combo" dx="16" fmlaLink="#REF!" fmlaRange="$K$6:$K$9" sel="0" val="0"/>
</file>

<file path=xl/ctrlProps/ctrlProp405.xml><?xml version="1.0" encoding="utf-8"?>
<formControlPr xmlns="http://schemas.microsoft.com/office/spreadsheetml/2009/9/main" objectType="Drop" dropStyle="combo" dx="16" fmlaLink="#REF!" fmlaRange="$L$6:$L$9" sel="0" val="0"/>
</file>

<file path=xl/ctrlProps/ctrlProp406.xml><?xml version="1.0" encoding="utf-8"?>
<formControlPr xmlns="http://schemas.microsoft.com/office/spreadsheetml/2009/9/main" objectType="Drop" dropStyle="combo" dx="16" fmlaLink="#REF!" fmlaRange="$K$6:$K$9" sel="0" val="0"/>
</file>

<file path=xl/ctrlProps/ctrlProp407.xml><?xml version="1.0" encoding="utf-8"?>
<formControlPr xmlns="http://schemas.microsoft.com/office/spreadsheetml/2009/9/main" objectType="Drop" dropStyle="combo" dx="16" fmlaLink="#REF!" fmlaRange="$L$6:$L$9" sel="0" val="0"/>
</file>

<file path=xl/ctrlProps/ctrlProp408.xml><?xml version="1.0" encoding="utf-8"?>
<formControlPr xmlns="http://schemas.microsoft.com/office/spreadsheetml/2009/9/main" objectType="Drop" dropStyle="combo" dx="16" fmlaLink="#REF!" fmlaRange="$K$6:$K$9" sel="0" val="0"/>
</file>

<file path=xl/ctrlProps/ctrlProp409.xml><?xml version="1.0" encoding="utf-8"?>
<formControlPr xmlns="http://schemas.microsoft.com/office/spreadsheetml/2009/9/main" objectType="Drop" dropStyle="combo" dx="16" fmlaLink="#REF!" fmlaRange="$L$6:$L$9" sel="0" val="0"/>
</file>

<file path=xl/ctrlProps/ctrlProp41.xml><?xml version="1.0" encoding="utf-8"?>
<formControlPr xmlns="http://schemas.microsoft.com/office/spreadsheetml/2009/9/main" objectType="Drop" dropStyle="combo" dx="16" fmlaLink="#REF!" fmlaRange="$K$6:$K$9" sel="0" val="0"/>
</file>

<file path=xl/ctrlProps/ctrlProp410.xml><?xml version="1.0" encoding="utf-8"?>
<formControlPr xmlns="http://schemas.microsoft.com/office/spreadsheetml/2009/9/main" objectType="Drop" dropStyle="combo" dx="16" fmlaLink="#REF!" fmlaRange="$K$6:$K$9" sel="0" val="0"/>
</file>

<file path=xl/ctrlProps/ctrlProp411.xml><?xml version="1.0" encoding="utf-8"?>
<formControlPr xmlns="http://schemas.microsoft.com/office/spreadsheetml/2009/9/main" objectType="Drop" dropStyle="combo" dx="16" fmlaLink="#REF!" fmlaRange="$L$6:$L$9" sel="0" val="0"/>
</file>

<file path=xl/ctrlProps/ctrlProp412.xml><?xml version="1.0" encoding="utf-8"?>
<formControlPr xmlns="http://schemas.microsoft.com/office/spreadsheetml/2009/9/main" objectType="Drop" dropStyle="combo" dx="16" fmlaLink="#REF!" fmlaRange="$K$6:$K$9" sel="0" val="0"/>
</file>

<file path=xl/ctrlProps/ctrlProp413.xml><?xml version="1.0" encoding="utf-8"?>
<formControlPr xmlns="http://schemas.microsoft.com/office/spreadsheetml/2009/9/main" objectType="Drop" dropStyle="combo" dx="16" fmlaLink="#REF!" fmlaRange="$L$6:$L$9" sel="0" val="0"/>
</file>

<file path=xl/ctrlProps/ctrlProp414.xml><?xml version="1.0" encoding="utf-8"?>
<formControlPr xmlns="http://schemas.microsoft.com/office/spreadsheetml/2009/9/main" objectType="Drop" dropStyle="combo" dx="16" fmlaLink="#REF!" fmlaRange="$K$6:$K$9" sel="0" val="0"/>
</file>

<file path=xl/ctrlProps/ctrlProp415.xml><?xml version="1.0" encoding="utf-8"?>
<formControlPr xmlns="http://schemas.microsoft.com/office/spreadsheetml/2009/9/main" objectType="Drop" dropStyle="combo" dx="16" fmlaLink="#REF!" fmlaRange="$L$6:$L$9" sel="2" val="0"/>
</file>

<file path=xl/ctrlProps/ctrlProp416.xml><?xml version="1.0" encoding="utf-8"?>
<formControlPr xmlns="http://schemas.microsoft.com/office/spreadsheetml/2009/9/main" objectType="Drop" dropStyle="combo" dx="16" fmlaLink="#REF!" fmlaRange="$K$6:$K$9" sel="0" val="0"/>
</file>

<file path=xl/ctrlProps/ctrlProp417.xml><?xml version="1.0" encoding="utf-8"?>
<formControlPr xmlns="http://schemas.microsoft.com/office/spreadsheetml/2009/9/main" objectType="Drop" dropStyle="combo" dx="16" fmlaLink="#REF!" fmlaRange="$L$6:$L$9" sel="0" val="0"/>
</file>

<file path=xl/ctrlProps/ctrlProp418.xml><?xml version="1.0" encoding="utf-8"?>
<formControlPr xmlns="http://schemas.microsoft.com/office/spreadsheetml/2009/9/main" objectType="Drop" dropStyle="combo" dx="16" fmlaLink="#REF!" fmlaRange="$K$6:$K$9" sel="0" val="0"/>
</file>

<file path=xl/ctrlProps/ctrlProp419.xml><?xml version="1.0" encoding="utf-8"?>
<formControlPr xmlns="http://schemas.microsoft.com/office/spreadsheetml/2009/9/main" objectType="Drop" dropStyle="combo" dx="16" fmlaLink="#REF!" fmlaRange="$L$6:$L$9" sel="0" val="0"/>
</file>

<file path=xl/ctrlProps/ctrlProp42.xml><?xml version="1.0" encoding="utf-8"?>
<formControlPr xmlns="http://schemas.microsoft.com/office/spreadsheetml/2009/9/main" objectType="Drop" dropStyle="combo" dx="16" fmlaLink="#REF!" fmlaRange="$L$6:$L$9" sel="3" val="0"/>
</file>

<file path=xl/ctrlProps/ctrlProp420.xml><?xml version="1.0" encoding="utf-8"?>
<formControlPr xmlns="http://schemas.microsoft.com/office/spreadsheetml/2009/9/main" objectType="Drop" dropStyle="combo" dx="16" fmlaLink="#REF!" fmlaRange="$K$6:$K$9" sel="0" val="0"/>
</file>

<file path=xl/ctrlProps/ctrlProp421.xml><?xml version="1.0" encoding="utf-8"?>
<formControlPr xmlns="http://schemas.microsoft.com/office/spreadsheetml/2009/9/main" objectType="Drop" dropStyle="combo" dx="16" fmlaLink="#REF!" fmlaRange="$L$6:$L$9" sel="2" val="0"/>
</file>

<file path=xl/ctrlProps/ctrlProp422.xml><?xml version="1.0" encoding="utf-8"?>
<formControlPr xmlns="http://schemas.microsoft.com/office/spreadsheetml/2009/9/main" objectType="Drop" dropStyle="combo" dx="16" fmlaLink="#REF!" fmlaRange="$K$6:$K$9" sel="2" val="0"/>
</file>

<file path=xl/ctrlProps/ctrlProp423.xml><?xml version="1.0" encoding="utf-8"?>
<formControlPr xmlns="http://schemas.microsoft.com/office/spreadsheetml/2009/9/main" objectType="Drop" dropStyle="combo" dx="16" fmlaLink="#REF!" fmlaRange="$L$6:$L$9" sel="0" val="0"/>
</file>

<file path=xl/ctrlProps/ctrlProp424.xml><?xml version="1.0" encoding="utf-8"?>
<formControlPr xmlns="http://schemas.microsoft.com/office/spreadsheetml/2009/9/main" objectType="Drop" dropStyle="combo" dx="16" fmlaLink="#REF!" fmlaRange="$K$6:$K$9" sel="0" val="0"/>
</file>

<file path=xl/ctrlProps/ctrlProp425.xml><?xml version="1.0" encoding="utf-8"?>
<formControlPr xmlns="http://schemas.microsoft.com/office/spreadsheetml/2009/9/main" objectType="Drop" dropStyle="combo" dx="16" fmlaLink="#REF!" fmlaRange="$L$6:$L$9" sel="0" val="0"/>
</file>

<file path=xl/ctrlProps/ctrlProp426.xml><?xml version="1.0" encoding="utf-8"?>
<formControlPr xmlns="http://schemas.microsoft.com/office/spreadsheetml/2009/9/main" objectType="Drop" dropStyle="combo" dx="16" fmlaLink="#REF!" fmlaRange="$K$6:$K$9" sel="0" val="0"/>
</file>

<file path=xl/ctrlProps/ctrlProp427.xml><?xml version="1.0" encoding="utf-8"?>
<formControlPr xmlns="http://schemas.microsoft.com/office/spreadsheetml/2009/9/main" objectType="Drop" dropStyle="combo" dx="16" fmlaLink="#REF!" fmlaRange="$L$6:$L$9" sel="0" val="0"/>
</file>

<file path=xl/ctrlProps/ctrlProp428.xml><?xml version="1.0" encoding="utf-8"?>
<formControlPr xmlns="http://schemas.microsoft.com/office/spreadsheetml/2009/9/main" objectType="Drop" dropStyle="combo" dx="16" fmlaLink="#REF!" fmlaRange="$K$6:$K$9" sel="0" val="0"/>
</file>

<file path=xl/ctrlProps/ctrlProp429.xml><?xml version="1.0" encoding="utf-8"?>
<formControlPr xmlns="http://schemas.microsoft.com/office/spreadsheetml/2009/9/main" objectType="Drop" dropStyle="combo" dx="16" fmlaLink="#REF!" fmlaRange="$L$6:$L$9" sel="0" val="0"/>
</file>

<file path=xl/ctrlProps/ctrlProp43.xml><?xml version="1.0" encoding="utf-8"?>
<formControlPr xmlns="http://schemas.microsoft.com/office/spreadsheetml/2009/9/main" objectType="Drop" dropStyle="combo" dx="16" fmlaLink="#REF!" fmlaRange="$K$6:$K$9" sel="0" val="0"/>
</file>

<file path=xl/ctrlProps/ctrlProp430.xml><?xml version="1.0" encoding="utf-8"?>
<formControlPr xmlns="http://schemas.microsoft.com/office/spreadsheetml/2009/9/main" objectType="Drop" dropStyle="combo" dx="16" fmlaLink="#REF!" fmlaRange="$K$6:$K$9" sel="0" val="0"/>
</file>

<file path=xl/ctrlProps/ctrlProp431.xml><?xml version="1.0" encoding="utf-8"?>
<formControlPr xmlns="http://schemas.microsoft.com/office/spreadsheetml/2009/9/main" objectType="Drop" dropStyle="combo" dx="16" fmlaLink="#REF!" fmlaRange="$L$6:$L$9" sel="0" val="0"/>
</file>

<file path=xl/ctrlProps/ctrlProp432.xml><?xml version="1.0" encoding="utf-8"?>
<formControlPr xmlns="http://schemas.microsoft.com/office/spreadsheetml/2009/9/main" objectType="Drop" dropStyle="combo" dx="16" fmlaLink="#REF!" fmlaRange="$K$6:$K$9" sel="0" val="0"/>
</file>

<file path=xl/ctrlProps/ctrlProp433.xml><?xml version="1.0" encoding="utf-8"?>
<formControlPr xmlns="http://schemas.microsoft.com/office/spreadsheetml/2009/9/main" objectType="Drop" dropStyle="combo" dx="16" fmlaLink="#REF!" fmlaRange="$L$6:$L$9" sel="2" val="0"/>
</file>

<file path=xl/ctrlProps/ctrlProp434.xml><?xml version="1.0" encoding="utf-8"?>
<formControlPr xmlns="http://schemas.microsoft.com/office/spreadsheetml/2009/9/main" objectType="Drop" dropStyle="combo" dx="16" fmlaLink="#REF!" fmlaRange="$K$6:$K$9" sel="0" val="0"/>
</file>

<file path=xl/ctrlProps/ctrlProp435.xml><?xml version="1.0" encoding="utf-8"?>
<formControlPr xmlns="http://schemas.microsoft.com/office/spreadsheetml/2009/9/main" objectType="Drop" dropStyle="combo" dx="16" fmlaLink="#REF!" fmlaRange="$L$6:$L$9" sel="0" val="0"/>
</file>

<file path=xl/ctrlProps/ctrlProp436.xml><?xml version="1.0" encoding="utf-8"?>
<formControlPr xmlns="http://schemas.microsoft.com/office/spreadsheetml/2009/9/main" objectType="Drop" dropStyle="combo" dx="16" fmlaLink="#REF!" fmlaRange="$K$6:$K$9" sel="0" val="0"/>
</file>

<file path=xl/ctrlProps/ctrlProp437.xml><?xml version="1.0" encoding="utf-8"?>
<formControlPr xmlns="http://schemas.microsoft.com/office/spreadsheetml/2009/9/main" objectType="Drop" dropStyle="combo" dx="16" fmlaLink="#REF!" fmlaRange="$L$6:$L$9" sel="0" val="0"/>
</file>

<file path=xl/ctrlProps/ctrlProp438.xml><?xml version="1.0" encoding="utf-8"?>
<formControlPr xmlns="http://schemas.microsoft.com/office/spreadsheetml/2009/9/main" objectType="Drop" dropStyle="combo" dx="16" fmlaLink="#REF!" fmlaRange="$K$6:$K$9" sel="0" val="0"/>
</file>

<file path=xl/ctrlProps/ctrlProp439.xml><?xml version="1.0" encoding="utf-8"?>
<formControlPr xmlns="http://schemas.microsoft.com/office/spreadsheetml/2009/9/main" objectType="Drop" dropStyle="combo" dx="16" fmlaLink="#REF!" fmlaRange="$L$6:$L$9" sel="2" val="0"/>
</file>

<file path=xl/ctrlProps/ctrlProp44.xml><?xml version="1.0" encoding="utf-8"?>
<formControlPr xmlns="http://schemas.microsoft.com/office/spreadsheetml/2009/9/main" objectType="Drop" dropStyle="combo" dx="16" fmlaLink="#REF!" fmlaRange="$L$6:$L$9" sel="0" val="0"/>
</file>

<file path=xl/ctrlProps/ctrlProp440.xml><?xml version="1.0" encoding="utf-8"?>
<formControlPr xmlns="http://schemas.microsoft.com/office/spreadsheetml/2009/9/main" objectType="Drop" dropStyle="combo" dx="16" fmlaLink="#REF!" fmlaRange="$K$6:$K$9" sel="0" val="0"/>
</file>

<file path=xl/ctrlProps/ctrlProp441.xml><?xml version="1.0" encoding="utf-8"?>
<formControlPr xmlns="http://schemas.microsoft.com/office/spreadsheetml/2009/9/main" objectType="Drop" dropStyle="combo" dx="16" fmlaLink="#REF!" fmlaRange="$L$6:$L$9" sel="0" val="0"/>
</file>

<file path=xl/ctrlProps/ctrlProp442.xml><?xml version="1.0" encoding="utf-8"?>
<formControlPr xmlns="http://schemas.microsoft.com/office/spreadsheetml/2009/9/main" objectType="Drop" dropStyle="combo" dx="16" fmlaLink="#REF!" fmlaRange="$K$6:$K$9" sel="0" val="0"/>
</file>

<file path=xl/ctrlProps/ctrlProp443.xml><?xml version="1.0" encoding="utf-8"?>
<formControlPr xmlns="http://schemas.microsoft.com/office/spreadsheetml/2009/9/main" objectType="Drop" dropStyle="combo" dx="16" fmlaLink="#REF!" fmlaRange="$L$6:$L$9" sel="0" val="0"/>
</file>

<file path=xl/ctrlProps/ctrlProp444.xml><?xml version="1.0" encoding="utf-8"?>
<formControlPr xmlns="http://schemas.microsoft.com/office/spreadsheetml/2009/9/main" objectType="Drop" dropStyle="combo" dx="16" fmlaLink="#REF!" fmlaRange="$K$6:$K$9" sel="0" val="0"/>
</file>

<file path=xl/ctrlProps/ctrlProp445.xml><?xml version="1.0" encoding="utf-8"?>
<formControlPr xmlns="http://schemas.microsoft.com/office/spreadsheetml/2009/9/main" objectType="Drop" dropStyle="combo" dx="16" fmlaLink="#REF!" fmlaRange="$L$6:$L$9" sel="2" val="0"/>
</file>

<file path=xl/ctrlProps/ctrlProp446.xml><?xml version="1.0" encoding="utf-8"?>
<formControlPr xmlns="http://schemas.microsoft.com/office/spreadsheetml/2009/9/main" objectType="Drop" dropStyle="combo" dx="16" fmlaLink="#REF!" fmlaRange="$K$6:$K$9" sel="0" val="0"/>
</file>

<file path=xl/ctrlProps/ctrlProp447.xml><?xml version="1.0" encoding="utf-8"?>
<formControlPr xmlns="http://schemas.microsoft.com/office/spreadsheetml/2009/9/main" objectType="Drop" dropStyle="combo" dx="16" fmlaLink="#REF!" fmlaRange="$K$6:$K$9" sel="0" val="0"/>
</file>

<file path=xl/ctrlProps/ctrlProp448.xml><?xml version="1.0" encoding="utf-8"?>
<formControlPr xmlns="http://schemas.microsoft.com/office/spreadsheetml/2009/9/main" objectType="Drop" dropStyle="combo" dx="16" fmlaLink="#REF!" fmlaRange="$K$6:$K$9" sel="0" val="0"/>
</file>

<file path=xl/ctrlProps/ctrlProp449.xml><?xml version="1.0" encoding="utf-8"?>
<formControlPr xmlns="http://schemas.microsoft.com/office/spreadsheetml/2009/9/main" objectType="Drop" dropStyle="combo" dx="16" fmlaLink="#REF!" fmlaRange="$K$6:$K$9" sel="0" val="0"/>
</file>

<file path=xl/ctrlProps/ctrlProp45.xml><?xml version="1.0" encoding="utf-8"?>
<formControlPr xmlns="http://schemas.microsoft.com/office/spreadsheetml/2009/9/main" objectType="Drop" dropStyle="combo" dx="16" fmlaLink="#REF!" fmlaRange="$K$6:$K$9" sel="0" val="0"/>
</file>

<file path=xl/ctrlProps/ctrlProp450.xml><?xml version="1.0" encoding="utf-8"?>
<formControlPr xmlns="http://schemas.microsoft.com/office/spreadsheetml/2009/9/main" objectType="Drop" dropStyle="combo" dx="16" fmlaLink="#REF!" fmlaRange="$K$6:$K$9" sel="0" val="0"/>
</file>

<file path=xl/ctrlProps/ctrlProp451.xml><?xml version="1.0" encoding="utf-8"?>
<formControlPr xmlns="http://schemas.microsoft.com/office/spreadsheetml/2009/9/main" objectType="Drop" dropStyle="combo" dx="16" fmlaLink="#REF!" fmlaRange="$K$6:$K$9" sel="0" val="0"/>
</file>

<file path=xl/ctrlProps/ctrlProp452.xml><?xml version="1.0" encoding="utf-8"?>
<formControlPr xmlns="http://schemas.microsoft.com/office/spreadsheetml/2009/9/main" objectType="Drop" dropStyle="combo" dx="16" fmlaLink="#REF!" fmlaRange="$L$6:$L$9" sel="0" val="0"/>
</file>

<file path=xl/ctrlProps/ctrlProp453.xml><?xml version="1.0" encoding="utf-8"?>
<formControlPr xmlns="http://schemas.microsoft.com/office/spreadsheetml/2009/9/main" objectType="Drop" dropStyle="combo" dx="16" fmlaLink="#REF!" fmlaRange="$K$6:$K$9" sel="0" val="0"/>
</file>

<file path=xl/ctrlProps/ctrlProp454.xml><?xml version="1.0" encoding="utf-8"?>
<formControlPr xmlns="http://schemas.microsoft.com/office/spreadsheetml/2009/9/main" objectType="Drop" dropStyle="combo" dx="16" fmlaLink="#REF!" fmlaRange="$L$6:$L$9" sel="0" val="0"/>
</file>

<file path=xl/ctrlProps/ctrlProp455.xml><?xml version="1.0" encoding="utf-8"?>
<formControlPr xmlns="http://schemas.microsoft.com/office/spreadsheetml/2009/9/main" objectType="Drop" dropStyle="combo" dx="16" fmlaLink="#REF!" fmlaRange="$K$6:$K$9" sel="0" val="0"/>
</file>

<file path=xl/ctrlProps/ctrlProp456.xml><?xml version="1.0" encoding="utf-8"?>
<formControlPr xmlns="http://schemas.microsoft.com/office/spreadsheetml/2009/9/main" objectType="Drop" dropStyle="combo" dx="16" fmlaLink="#REF!" fmlaRange="$L$6:$L$9" sel="0" val="0"/>
</file>

<file path=xl/ctrlProps/ctrlProp457.xml><?xml version="1.0" encoding="utf-8"?>
<formControlPr xmlns="http://schemas.microsoft.com/office/spreadsheetml/2009/9/main" objectType="Drop" dropStyle="combo" dx="16" fmlaLink="#REF!" fmlaRange="$K$6:$K$9" sel="0" val="0"/>
</file>

<file path=xl/ctrlProps/ctrlProp458.xml><?xml version="1.0" encoding="utf-8"?>
<formControlPr xmlns="http://schemas.microsoft.com/office/spreadsheetml/2009/9/main" objectType="Drop" dropStyle="combo" dx="16" fmlaLink="#REF!" fmlaRange="$L$6:$L$9" sel="0" val="0"/>
</file>

<file path=xl/ctrlProps/ctrlProp459.xml><?xml version="1.0" encoding="utf-8"?>
<formControlPr xmlns="http://schemas.microsoft.com/office/spreadsheetml/2009/9/main" objectType="Drop" dropStyle="combo" dx="16" fmlaLink="#REF!" fmlaRange="$K$6:$K$9" sel="0" val="0"/>
</file>

<file path=xl/ctrlProps/ctrlProp46.xml><?xml version="1.0" encoding="utf-8"?>
<formControlPr xmlns="http://schemas.microsoft.com/office/spreadsheetml/2009/9/main" objectType="Drop" dropStyle="combo" dx="16" fmlaLink="#REF!" fmlaRange="$L$6:$L$9" sel="0" val="0"/>
</file>

<file path=xl/ctrlProps/ctrlProp460.xml><?xml version="1.0" encoding="utf-8"?>
<formControlPr xmlns="http://schemas.microsoft.com/office/spreadsheetml/2009/9/main" objectType="Drop" dropStyle="combo" dx="16" fmlaLink="#REF!" fmlaRange="$L$6:$L$9" sel="2" val="0"/>
</file>

<file path=xl/ctrlProps/ctrlProp461.xml><?xml version="1.0" encoding="utf-8"?>
<formControlPr xmlns="http://schemas.microsoft.com/office/spreadsheetml/2009/9/main" objectType="Drop" dropStyle="combo" dx="16" fmlaLink="#REF!" fmlaRange="$K$6:$K$9" sel="0" val="0"/>
</file>

<file path=xl/ctrlProps/ctrlProp462.xml><?xml version="1.0" encoding="utf-8"?>
<formControlPr xmlns="http://schemas.microsoft.com/office/spreadsheetml/2009/9/main" objectType="Drop" dropStyle="combo" dx="16" fmlaLink="$C$16" fmlaRange="$L$6:$L$9" sel="2" val="0"/>
</file>

<file path=xl/ctrlProps/ctrlProp463.xml><?xml version="1.0" encoding="utf-8"?>
<formControlPr xmlns="http://schemas.microsoft.com/office/spreadsheetml/2009/9/main" objectType="Drop" dropStyle="combo" dx="16" fmlaLink="$C$22" fmlaRange="$L$6:$L$9" val="0"/>
</file>

<file path=xl/ctrlProps/ctrlProp464.xml><?xml version="1.0" encoding="utf-8"?>
<formControlPr xmlns="http://schemas.microsoft.com/office/spreadsheetml/2009/9/main" objectType="Drop" dropStyle="combo" dx="16" fmlaLink="$C$25" fmlaRange="$L$6:$L$9" sel="2" val="0"/>
</file>

<file path=xl/ctrlProps/ctrlProp465.xml><?xml version="1.0" encoding="utf-8"?>
<formControlPr xmlns="http://schemas.microsoft.com/office/spreadsheetml/2009/9/main" objectType="Drop" dropStyle="combo" dx="16" fmlaLink="$C$28" fmlaRange="$L$6:$L$9" sel="2" val="0"/>
</file>

<file path=xl/ctrlProps/ctrlProp466.xml><?xml version="1.0" encoding="utf-8"?>
<formControlPr xmlns="http://schemas.microsoft.com/office/spreadsheetml/2009/9/main" objectType="Drop" dropStyle="combo" dx="16" fmlaLink="$C$31" fmlaRange="$L$6:$L$9" sel="2" val="0"/>
</file>

<file path=xl/ctrlProps/ctrlProp467.xml><?xml version="1.0" encoding="utf-8"?>
<formControlPr xmlns="http://schemas.microsoft.com/office/spreadsheetml/2009/9/main" objectType="Drop" dropStyle="combo" dx="16" fmlaLink="$C$19" fmlaRange="$L$6:$L$9" sel="2" val="0"/>
</file>

<file path=xl/ctrlProps/ctrlProp468.xml><?xml version="1.0" encoding="utf-8"?>
<formControlPr xmlns="http://schemas.microsoft.com/office/spreadsheetml/2009/9/main" objectType="Drop" dropStyle="combo" dx="16" fmlaLink="$C$16" fmlaRange="$L$6:$L$9" sel="2" val="0"/>
</file>

<file path=xl/ctrlProps/ctrlProp469.xml><?xml version="1.0" encoding="utf-8"?>
<formControlPr xmlns="http://schemas.microsoft.com/office/spreadsheetml/2009/9/main" objectType="Drop" dropStyle="combo" dx="16" fmlaLink="$C$14" fmlaRange="$K$6:$K$9" sel="3" val="0"/>
</file>

<file path=xl/ctrlProps/ctrlProp47.xml><?xml version="1.0" encoding="utf-8"?>
<formControlPr xmlns="http://schemas.microsoft.com/office/spreadsheetml/2009/9/main" objectType="Drop" dropStyle="combo" dx="16" fmlaLink="#REF!" fmlaRange="$K$6:$K$9" sel="0" val="0"/>
</file>

<file path=xl/ctrlProps/ctrlProp470.xml><?xml version="1.0" encoding="utf-8"?>
<formControlPr xmlns="http://schemas.microsoft.com/office/spreadsheetml/2009/9/main" objectType="Drop" dropStyle="combo" dx="16" fmlaLink="$C$22" fmlaRange="$L$6:$L$9" val="0"/>
</file>

<file path=xl/ctrlProps/ctrlProp471.xml><?xml version="1.0" encoding="utf-8"?>
<formControlPr xmlns="http://schemas.microsoft.com/office/spreadsheetml/2009/9/main" objectType="Drop" dropStyle="combo" dx="16" fmlaLink="$C$20" fmlaRange="$K$6:$K$9" sel="2" val="0"/>
</file>

<file path=xl/ctrlProps/ctrlProp472.xml><?xml version="1.0" encoding="utf-8"?>
<formControlPr xmlns="http://schemas.microsoft.com/office/spreadsheetml/2009/9/main" objectType="Drop" dropStyle="combo" dx="16" fmlaLink="$C$25" fmlaRange="$L$6:$L$9" sel="2" val="0"/>
</file>

<file path=xl/ctrlProps/ctrlProp473.xml><?xml version="1.0" encoding="utf-8"?>
<formControlPr xmlns="http://schemas.microsoft.com/office/spreadsheetml/2009/9/main" objectType="Drop" dropStyle="combo" dx="16" fmlaLink="$C$23" fmlaRange="$K$6:$K$9" sel="4" val="0"/>
</file>

<file path=xl/ctrlProps/ctrlProp474.xml><?xml version="1.0" encoding="utf-8"?>
<formControlPr xmlns="http://schemas.microsoft.com/office/spreadsheetml/2009/9/main" objectType="Drop" dropStyle="combo" dx="16" fmlaLink="$C$28" fmlaRange="$L$6:$L$9" sel="2" val="0"/>
</file>

<file path=xl/ctrlProps/ctrlProp475.xml><?xml version="1.0" encoding="utf-8"?>
<formControlPr xmlns="http://schemas.microsoft.com/office/spreadsheetml/2009/9/main" objectType="Drop" dropStyle="combo" dx="16" fmlaLink="$C$26" fmlaRange="$K$6:$K$9" sel="2" val="0"/>
</file>

<file path=xl/ctrlProps/ctrlProp476.xml><?xml version="1.0" encoding="utf-8"?>
<formControlPr xmlns="http://schemas.microsoft.com/office/spreadsheetml/2009/9/main" objectType="Drop" dropStyle="combo" dx="16" fmlaLink="$C$31" fmlaRange="$L$6:$L$9" sel="2" val="0"/>
</file>

<file path=xl/ctrlProps/ctrlProp477.xml><?xml version="1.0" encoding="utf-8"?>
<formControlPr xmlns="http://schemas.microsoft.com/office/spreadsheetml/2009/9/main" objectType="Drop" dropStyle="combo" dx="16" fmlaLink="$C$29" fmlaRange="$K$6:$K$9" sel="2" val="0"/>
</file>

<file path=xl/ctrlProps/ctrlProp478.xml><?xml version="1.0" encoding="utf-8"?>
<formControlPr xmlns="http://schemas.microsoft.com/office/spreadsheetml/2009/9/main" objectType="Drop" dropStyle="combo" dx="16" fmlaLink="$C$19" fmlaRange="$L$6:$L$9" sel="2" val="0"/>
</file>

<file path=xl/ctrlProps/ctrlProp479.xml><?xml version="1.0" encoding="utf-8"?>
<formControlPr xmlns="http://schemas.microsoft.com/office/spreadsheetml/2009/9/main" objectType="Drop" dropStyle="combo" dx="16" fmlaLink="$C$17" fmlaRange="$K$6:$K$9" sel="2" val="0"/>
</file>

<file path=xl/ctrlProps/ctrlProp48.xml><?xml version="1.0" encoding="utf-8"?>
<formControlPr xmlns="http://schemas.microsoft.com/office/spreadsheetml/2009/9/main" objectType="Drop" dropStyle="combo" dx="16" fmlaLink="#REF!" fmlaRange="$L$6:$L$9" sel="0" val="0"/>
</file>

<file path=xl/ctrlProps/ctrlProp480.xml><?xml version="1.0" encoding="utf-8"?>
<formControlPr xmlns="http://schemas.microsoft.com/office/spreadsheetml/2009/9/main" objectType="Drop" dropStyle="combo" dx="16" fmlaLink="$C$14" fmlaRange="$K$6:$K$9" sel="3" val="0"/>
</file>

<file path=xl/ctrlProps/ctrlProp481.xml><?xml version="1.0" encoding="utf-8"?>
<formControlPr xmlns="http://schemas.microsoft.com/office/spreadsheetml/2009/9/main" objectType="Drop" dropStyle="combo" dx="16" fmlaLink="$C$20" fmlaRange="$K$6:$K$9" sel="2" val="0"/>
</file>

<file path=xl/ctrlProps/ctrlProp482.xml><?xml version="1.0" encoding="utf-8"?>
<formControlPr xmlns="http://schemas.microsoft.com/office/spreadsheetml/2009/9/main" objectType="Drop" dropStyle="combo" dx="16" fmlaLink="$C$23" fmlaRange="$K$6:$K$9" sel="4" val="0"/>
</file>

<file path=xl/ctrlProps/ctrlProp483.xml><?xml version="1.0" encoding="utf-8"?>
<formControlPr xmlns="http://schemas.microsoft.com/office/spreadsheetml/2009/9/main" objectType="Drop" dropStyle="combo" dx="16" fmlaLink="$C$17" fmlaRange="$K$6:$K$9" sel="2" val="0"/>
</file>

<file path=xl/ctrlProps/ctrlProp484.xml><?xml version="1.0" encoding="utf-8"?>
<formControlPr xmlns="http://schemas.microsoft.com/office/spreadsheetml/2009/9/main" objectType="Drop" dropStyle="combo" dx="16" fmlaLink="$C$14" fmlaRange="$K$6:$K$9" sel="3" val="0"/>
</file>

<file path=xl/ctrlProps/ctrlProp485.xml><?xml version="1.0" encoding="utf-8"?>
<formControlPr xmlns="http://schemas.microsoft.com/office/spreadsheetml/2009/9/main" objectType="Drop" dropStyle="combo" dx="16" fmlaLink="$C$23" fmlaRange="$K$6:$K$9" sel="4" val="0"/>
</file>

<file path=xl/ctrlProps/ctrlProp486.xml><?xml version="1.0" encoding="utf-8"?>
<formControlPr xmlns="http://schemas.microsoft.com/office/spreadsheetml/2009/9/main" objectType="Drop" dropStyle="combo" dx="16" fmlaLink="$C$34" fmlaRange="$L$6:$L$9" sel="2" val="0"/>
</file>

<file path=xl/ctrlProps/ctrlProp487.xml><?xml version="1.0" encoding="utf-8"?>
<formControlPr xmlns="http://schemas.microsoft.com/office/spreadsheetml/2009/9/main" objectType="Drop" dropStyle="combo" dx="16" fmlaLink="$C$37" fmlaRange="$L$6:$L$9" sel="3" val="0"/>
</file>

<file path=xl/ctrlProps/ctrlProp488.xml><?xml version="1.0" encoding="utf-8"?>
<formControlPr xmlns="http://schemas.microsoft.com/office/spreadsheetml/2009/9/main" objectType="Drop" dropStyle="combo" dx="16" fmlaLink="$C$40" fmlaRange="$L$6:$L$9" sel="4" val="0"/>
</file>

<file path=xl/ctrlProps/ctrlProp489.xml><?xml version="1.0" encoding="utf-8"?>
<formControlPr xmlns="http://schemas.microsoft.com/office/spreadsheetml/2009/9/main" objectType="Drop" dropStyle="combo" dx="16" fmlaLink="$C$43" fmlaRange="$L$6:$L$9" sel="2" val="0"/>
</file>

<file path=xl/ctrlProps/ctrlProp49.xml><?xml version="1.0" encoding="utf-8"?>
<formControlPr xmlns="http://schemas.microsoft.com/office/spreadsheetml/2009/9/main" objectType="Drop" dropStyle="combo" dx="16" fmlaLink="#REF!" fmlaRange="$K$6:$K$9" sel="0" val="0"/>
</file>

<file path=xl/ctrlProps/ctrlProp490.xml><?xml version="1.0" encoding="utf-8"?>
<formControlPr xmlns="http://schemas.microsoft.com/office/spreadsheetml/2009/9/main" objectType="Drop" dropStyle="combo" dx="16" fmlaLink="$C$46" fmlaRange="$L$6:$L$9" sel="0" val="0"/>
</file>

<file path=xl/ctrlProps/ctrlProp491.xml><?xml version="1.0" encoding="utf-8"?>
<formControlPr xmlns="http://schemas.microsoft.com/office/spreadsheetml/2009/9/main" objectType="Drop" dropStyle="combo" dx="16" fmlaLink="$C$49" fmlaRange="$L$6:$L$9" sel="2" val="0"/>
</file>

<file path=xl/ctrlProps/ctrlProp492.xml><?xml version="1.0" encoding="utf-8"?>
<formControlPr xmlns="http://schemas.microsoft.com/office/spreadsheetml/2009/9/main" objectType="Drop" dropStyle="combo" dx="16" fmlaLink="$C$25" fmlaRange="$L$6:$L$9" sel="2" val="0"/>
</file>

<file path=xl/ctrlProps/ctrlProp493.xml><?xml version="1.0" encoding="utf-8"?>
<formControlPr xmlns="http://schemas.microsoft.com/office/spreadsheetml/2009/9/main" objectType="Drop" dropStyle="combo" dx="16" fmlaLink="$C$40" fmlaRange="$L$6:$L$9" sel="4" val="0"/>
</file>

<file path=xl/ctrlProps/ctrlProp494.xml><?xml version="1.0" encoding="utf-8"?>
<formControlPr xmlns="http://schemas.microsoft.com/office/spreadsheetml/2009/9/main" objectType="Drop" dropStyle="combo" dx="16" fmlaLink="$C$19" fmlaRange="$L$6:$L$9" sel="2" val="0"/>
</file>

<file path=xl/ctrlProps/ctrlProp495.xml><?xml version="1.0" encoding="utf-8"?>
<formControlPr xmlns="http://schemas.microsoft.com/office/spreadsheetml/2009/9/main" objectType="Drop" dropStyle="combo" dx="16" fmlaLink="$C$22" fmlaRange="$L$6:$L$9" val="0"/>
</file>

<file path=xl/ctrlProps/ctrlProp496.xml><?xml version="1.0" encoding="utf-8"?>
<formControlPr xmlns="http://schemas.microsoft.com/office/spreadsheetml/2009/9/main" objectType="Drop" dropStyle="combo" dx="16" fmlaLink="$C$31" fmlaRange="$L$6:$L$9" sel="2" val="0"/>
</file>

<file path=xl/ctrlProps/ctrlProp497.xml><?xml version="1.0" encoding="utf-8"?>
<formControlPr xmlns="http://schemas.microsoft.com/office/spreadsheetml/2009/9/main" objectType="Drop" dropStyle="combo" dx="16" fmlaLink="$C$37" fmlaRange="$L$6:$L$9" sel="3" val="0"/>
</file>

<file path=xl/ctrlProps/ctrlProp498.xml><?xml version="1.0" encoding="utf-8"?>
<formControlPr xmlns="http://schemas.microsoft.com/office/spreadsheetml/2009/9/main" objectType="Drop" dropStyle="combo" dx="16" fmlaLink="$C$19" fmlaRange="$L$6:$L$9" sel="2" val="0"/>
</file>

<file path=xl/ctrlProps/ctrlProp499.xml><?xml version="1.0" encoding="utf-8"?>
<formControlPr xmlns="http://schemas.microsoft.com/office/spreadsheetml/2009/9/main" objectType="Drop" dropStyle="combo" dx="16" fmlaLink="$C$40" fmlaRange="$L$6:$L$9" sel="4" val="0"/>
</file>

<file path=xl/ctrlProps/ctrlProp5.xml><?xml version="1.0" encoding="utf-8"?>
<formControlPr xmlns="http://schemas.microsoft.com/office/spreadsheetml/2009/9/main" objectType="Drop" dropStyle="combo" dx="16" fmlaLink="#REF!" fmlaRange="#REF!" sel="0" val="0"/>
</file>

<file path=xl/ctrlProps/ctrlProp50.xml><?xml version="1.0" encoding="utf-8"?>
<formControlPr xmlns="http://schemas.microsoft.com/office/spreadsheetml/2009/9/main" objectType="Drop" dropStyle="combo" dx="16" fmlaLink="#REF!" fmlaRange="$L$6:$L$9" sel="3" val="0"/>
</file>

<file path=xl/ctrlProps/ctrlProp500.xml><?xml version="1.0" encoding="utf-8"?>
<formControlPr xmlns="http://schemas.microsoft.com/office/spreadsheetml/2009/9/main" objectType="Drop" dropStyle="combo" dx="16" fmlaLink="$C$43" fmlaRange="$L$6:$L$9" sel="2" val="0"/>
</file>

<file path=xl/ctrlProps/ctrlProp501.xml><?xml version="1.0" encoding="utf-8"?>
<formControlPr xmlns="http://schemas.microsoft.com/office/spreadsheetml/2009/9/main" objectType="Drop" dropStyle="combo" dx="16" fmlaLink="$C$22" fmlaRange="$L$6:$L$9" val="0"/>
</file>

<file path=xl/ctrlProps/ctrlProp502.xml><?xml version="1.0" encoding="utf-8"?>
<formControlPr xmlns="http://schemas.microsoft.com/office/spreadsheetml/2009/9/main" objectType="Drop" dropStyle="combo" dx="16" fmlaLink="$C$19" fmlaRange="$L$6:$L$9" sel="2" val="0"/>
</file>

<file path=xl/ctrlProps/ctrlProp503.xml><?xml version="1.0" encoding="utf-8"?>
<formControlPr xmlns="http://schemas.microsoft.com/office/spreadsheetml/2009/9/main" objectType="Drop" dropStyle="combo" dx="16" fmlaLink="$C$19" fmlaRange="$L$6:$L$9" sel="2" val="0"/>
</file>

<file path=xl/ctrlProps/ctrlProp504.xml><?xml version="1.0" encoding="utf-8"?>
<formControlPr xmlns="http://schemas.microsoft.com/office/spreadsheetml/2009/9/main" objectType="Drop" dropStyle="combo" dx="16" fmlaLink="$C$43" fmlaRange="$L$6:$L$9" sel="2" val="0"/>
</file>

<file path=xl/ctrlProps/ctrlProp505.xml><?xml version="1.0" encoding="utf-8"?>
<formControlPr xmlns="http://schemas.microsoft.com/office/spreadsheetml/2009/9/main" objectType="Drop" dropStyle="combo" dx="16" fmlaLink="$C$19" fmlaRange="$L$6:$L$9" sel="2" val="0"/>
</file>

<file path=xl/ctrlProps/ctrlProp506.xml><?xml version="1.0" encoding="utf-8"?>
<formControlPr xmlns="http://schemas.microsoft.com/office/spreadsheetml/2009/9/main" objectType="Drop" dropStyle="combo" dx="16" fmlaLink="$C$40" fmlaRange="$L$6:$L$9" sel="4" val="0"/>
</file>

<file path=xl/ctrlProps/ctrlProp507.xml><?xml version="1.0" encoding="utf-8"?>
<formControlPr xmlns="http://schemas.microsoft.com/office/spreadsheetml/2009/9/main" objectType="Drop" dropStyle="combo" dx="16" fmlaLink="$C$40" fmlaRange="$L$6:$L$9" sel="4" val="0"/>
</file>

<file path=xl/ctrlProps/ctrlProp508.xml><?xml version="1.0" encoding="utf-8"?>
<formControlPr xmlns="http://schemas.microsoft.com/office/spreadsheetml/2009/9/main" objectType="Drop" dropStyle="combo" dx="16" fmlaLink="$C$43" fmlaRange="$L$6:$L$9" sel="2" val="0"/>
</file>

<file path=xl/ctrlProps/ctrlProp509.xml><?xml version="1.0" encoding="utf-8"?>
<formControlPr xmlns="http://schemas.microsoft.com/office/spreadsheetml/2009/9/main" objectType="Drop" dropStyle="combo" dx="16" fmlaLink="$C$19" fmlaRange="$L$6:$L$9" sel="2" val="0"/>
</file>

<file path=xl/ctrlProps/ctrlProp51.xml><?xml version="1.0" encoding="utf-8"?>
<formControlPr xmlns="http://schemas.microsoft.com/office/spreadsheetml/2009/9/main" objectType="Drop" dropStyle="combo" dx="16" fmlaLink="#REF!" fmlaRange="$K$6:$K$9" sel="0" val="0"/>
</file>

<file path=xl/ctrlProps/ctrlProp510.xml><?xml version="1.0" encoding="utf-8"?>
<formControlPr xmlns="http://schemas.microsoft.com/office/spreadsheetml/2009/9/main" objectType="Drop" dropStyle="combo" dx="16" fmlaLink="$C$40" fmlaRange="$L$6:$L$9" sel="4" val="0"/>
</file>

<file path=xl/ctrlProps/ctrlProp511.xml><?xml version="1.0" encoding="utf-8"?>
<formControlPr xmlns="http://schemas.microsoft.com/office/spreadsheetml/2009/9/main" objectType="Drop" dropStyle="combo" dx="16" fmlaLink="$C$28" fmlaRange="$L$6:$L$9" sel="2" val="0"/>
</file>

<file path=xl/ctrlProps/ctrlProp512.xml><?xml version="1.0" encoding="utf-8"?>
<formControlPr xmlns="http://schemas.microsoft.com/office/spreadsheetml/2009/9/main" objectType="Drop" dropStyle="combo" dx="16" fmlaLink="$C$28" fmlaRange="$L$6:$L$9" sel="2" val="0"/>
</file>

<file path=xl/ctrlProps/ctrlProp513.xml><?xml version="1.0" encoding="utf-8"?>
<formControlPr xmlns="http://schemas.microsoft.com/office/spreadsheetml/2009/9/main" objectType="Drop" dropStyle="combo" dx="16" fmlaLink="$C$25" fmlaRange="$L$6:$L$9" sel="2" val="0"/>
</file>

<file path=xl/ctrlProps/ctrlProp514.xml><?xml version="1.0" encoding="utf-8"?>
<formControlPr xmlns="http://schemas.microsoft.com/office/spreadsheetml/2009/9/main" objectType="Drop" dropStyle="combo" dx="16" fmlaLink="$C$43" fmlaRange="$L$6:$L$9" sel="2" val="0"/>
</file>

<file path=xl/ctrlProps/ctrlProp515.xml><?xml version="1.0" encoding="utf-8"?>
<formControlPr xmlns="http://schemas.microsoft.com/office/spreadsheetml/2009/9/main" objectType="Drop" dropStyle="combo" dx="16" fmlaLink="$C$19" fmlaRange="$L$6:$L$9" sel="2" val="0"/>
</file>

<file path=xl/ctrlProps/ctrlProp516.xml><?xml version="1.0" encoding="utf-8"?>
<formControlPr xmlns="http://schemas.microsoft.com/office/spreadsheetml/2009/9/main" objectType="Drop" dropStyle="combo" dx="16" fmlaLink="$C$40" fmlaRange="$L$6:$L$9" sel="4" val="0"/>
</file>

<file path=xl/ctrlProps/ctrlProp517.xml><?xml version="1.0" encoding="utf-8"?>
<formControlPr xmlns="http://schemas.microsoft.com/office/spreadsheetml/2009/9/main" objectType="Drop" dropStyle="combo" dx="16" fmlaLink="$C$25" fmlaRange="$L$6:$L$9" sel="2" val="0"/>
</file>

<file path=xl/ctrlProps/ctrlProp518.xml><?xml version="1.0" encoding="utf-8"?>
<formControlPr xmlns="http://schemas.microsoft.com/office/spreadsheetml/2009/9/main" objectType="Drop" dropStyle="combo" dx="16" fmlaLink="$C$22" fmlaRange="$L$6:$L$9" val="0"/>
</file>

<file path=xl/ctrlProps/ctrlProp519.xml><?xml version="1.0" encoding="utf-8"?>
<formControlPr xmlns="http://schemas.microsoft.com/office/spreadsheetml/2009/9/main" objectType="Drop" dropStyle="combo" dx="16" fmlaLink="$C$19" fmlaRange="$L$6:$L$9" sel="2" val="0"/>
</file>

<file path=xl/ctrlProps/ctrlProp52.xml><?xml version="1.0" encoding="utf-8"?>
<formControlPr xmlns="http://schemas.microsoft.com/office/spreadsheetml/2009/9/main" objectType="Drop" dropStyle="combo" dx="16" fmlaLink="#REF!" fmlaRange="$L$6:$L$9" sel="0" val="0"/>
</file>

<file path=xl/ctrlProps/ctrlProp520.xml><?xml version="1.0" encoding="utf-8"?>
<formControlPr xmlns="http://schemas.microsoft.com/office/spreadsheetml/2009/9/main" objectType="Drop" dropStyle="combo" dx="16" fmlaLink="$C$19" fmlaRange="$L$6:$L$9" sel="2" val="0"/>
</file>

<file path=xl/ctrlProps/ctrlProp521.xml><?xml version="1.0" encoding="utf-8"?>
<formControlPr xmlns="http://schemas.microsoft.com/office/spreadsheetml/2009/9/main" objectType="Drop" dropStyle="combo" dx="16" fmlaLink="$C$20" fmlaRange="$K$6:$K$10" sel="2" val="0"/>
</file>

<file path=xl/ctrlProps/ctrlProp522.xml><?xml version="1.0" encoding="utf-8"?>
<formControlPr xmlns="http://schemas.microsoft.com/office/spreadsheetml/2009/9/main" objectType="Drop" dropStyle="combo" dx="16" fmlaLink="$C$14" fmlaRange="$K$6:$K$10" sel="3" val="0"/>
</file>

<file path=xl/ctrlProps/ctrlProp523.xml><?xml version="1.0" encoding="utf-8"?>
<formControlPr xmlns="http://schemas.microsoft.com/office/spreadsheetml/2009/9/main" objectType="Drop" dropStyle="combo" dx="16" fmlaLink="$C$17" fmlaRange="$K$6:$K$10" sel="2" val="0"/>
</file>

<file path=xl/ctrlProps/ctrlProp524.xml><?xml version="1.0" encoding="utf-8"?>
<formControlPr xmlns="http://schemas.microsoft.com/office/spreadsheetml/2009/9/main" objectType="Drop" dropStyle="combo" dx="16" fmlaLink="$C$23" fmlaRange="$K$6:$K$10" sel="4" val="0"/>
</file>

<file path=xl/ctrlProps/ctrlProp525.xml><?xml version="1.0" encoding="utf-8"?>
<formControlPr xmlns="http://schemas.microsoft.com/office/spreadsheetml/2009/9/main" objectType="Drop" dropStyle="combo" dx="16" fmlaLink="$C$29" fmlaRange="$K$6:$K$10" sel="2" val="0"/>
</file>

<file path=xl/ctrlProps/ctrlProp526.xml><?xml version="1.0" encoding="utf-8"?>
<formControlPr xmlns="http://schemas.microsoft.com/office/spreadsheetml/2009/9/main" objectType="Drop" dropStyle="combo" dx="16" fmlaLink="$C$32" fmlaRange="$K$6:$K$10" sel="5" val="0"/>
</file>

<file path=xl/ctrlProps/ctrlProp527.xml><?xml version="1.0" encoding="utf-8"?>
<formControlPr xmlns="http://schemas.microsoft.com/office/spreadsheetml/2009/9/main" objectType="Drop" dropStyle="combo" dx="16" fmlaLink="$C$35" fmlaRange="$K$6:$K$10" sel="2" val="0"/>
</file>

<file path=xl/ctrlProps/ctrlProp528.xml><?xml version="1.0" encoding="utf-8"?>
<formControlPr xmlns="http://schemas.microsoft.com/office/spreadsheetml/2009/9/main" objectType="Drop" dropStyle="combo" dx="16" fmlaLink="$C$38" fmlaRange="$K$6:$K$10" sel="2" val="0"/>
</file>

<file path=xl/ctrlProps/ctrlProp529.xml><?xml version="1.0" encoding="utf-8"?>
<formControlPr xmlns="http://schemas.microsoft.com/office/spreadsheetml/2009/9/main" objectType="Drop" dropStyle="combo" dx="16" fmlaLink="$C$44" fmlaRange="$K$6:$K$10" val="0"/>
</file>

<file path=xl/ctrlProps/ctrlProp53.xml><?xml version="1.0" encoding="utf-8"?>
<formControlPr xmlns="http://schemas.microsoft.com/office/spreadsheetml/2009/9/main" objectType="Drop" dropStyle="combo" dx="16" fmlaLink="#REF!" fmlaRange="$K$6:$K$9" sel="0" val="0"/>
</file>

<file path=xl/ctrlProps/ctrlProp530.xml><?xml version="1.0" encoding="utf-8"?>
<formControlPr xmlns="http://schemas.microsoft.com/office/spreadsheetml/2009/9/main" objectType="Drop" dropStyle="combo" dx="16" fmlaLink="$C$47" fmlaRange="$K$6:$K$10" val="0"/>
</file>

<file path=xl/ctrlProps/ctrlProp531.xml><?xml version="1.0" encoding="utf-8"?>
<formControlPr xmlns="http://schemas.microsoft.com/office/spreadsheetml/2009/9/main" objectType="Drop" dropStyle="combo" dx="16" fmlaLink="$C$40" fmlaRange="$L$6:$L$9" sel="4" val="0"/>
</file>

<file path=xl/ctrlProps/ctrlProp532.xml><?xml version="1.0" encoding="utf-8"?>
<formControlPr xmlns="http://schemas.microsoft.com/office/spreadsheetml/2009/9/main" objectType="Drop" dropStyle="combo" dx="16" fmlaLink="$C$19" fmlaRange="$L$6:$L$9" sel="2" val="0"/>
</file>

<file path=xl/ctrlProps/ctrlProp533.xml><?xml version="1.0" encoding="utf-8"?>
<formControlPr xmlns="http://schemas.microsoft.com/office/spreadsheetml/2009/9/main" objectType="Drop" dropStyle="combo" dx="16" fmlaLink="$C$40" fmlaRange="$L$6:$L$9" sel="4" val="0"/>
</file>

<file path=xl/ctrlProps/ctrlProp534.xml><?xml version="1.0" encoding="utf-8"?>
<formControlPr xmlns="http://schemas.microsoft.com/office/spreadsheetml/2009/9/main" objectType="Drop" dropStyle="combo" dx="16" fmlaLink="$C$40" fmlaRange="$L$6:$L$9" sel="4" val="0"/>
</file>

<file path=xl/ctrlProps/ctrlProp535.xml><?xml version="1.0" encoding="utf-8"?>
<formControlPr xmlns="http://schemas.microsoft.com/office/spreadsheetml/2009/9/main" objectType="Drop" dropStyle="combo" dx="16" fmlaLink="$C$43" fmlaRange="$L$6:$L$9" sel="2" val="0"/>
</file>

<file path=xl/ctrlProps/ctrlProp536.xml><?xml version="1.0" encoding="utf-8"?>
<formControlPr xmlns="http://schemas.microsoft.com/office/spreadsheetml/2009/9/main" objectType="Drop" dropStyle="combo" dx="16" fmlaLink="$C$19" fmlaRange="$L$6:$L$9" sel="2" val="0"/>
</file>

<file path=xl/ctrlProps/ctrlProp537.xml><?xml version="1.0" encoding="utf-8"?>
<formControlPr xmlns="http://schemas.microsoft.com/office/spreadsheetml/2009/9/main" objectType="Drop" dropStyle="combo" dx="16" fmlaLink="$C$40" fmlaRange="$L$6:$L$9" sel="4" val="0"/>
</file>

<file path=xl/ctrlProps/ctrlProp538.xml><?xml version="1.0" encoding="utf-8"?>
<formControlPr xmlns="http://schemas.microsoft.com/office/spreadsheetml/2009/9/main" objectType="Drop" dropStyle="combo" dx="16" fmlaLink="$C$43" fmlaRange="$L$6:$L$9" sel="2" val="0"/>
</file>

<file path=xl/ctrlProps/ctrlProp539.xml><?xml version="1.0" encoding="utf-8"?>
<formControlPr xmlns="http://schemas.microsoft.com/office/spreadsheetml/2009/9/main" objectType="Drop" dropStyle="combo" dx="16" fmlaLink="$C$40" fmlaRange="$L$6:$L$9" sel="4" val="0"/>
</file>

<file path=xl/ctrlProps/ctrlProp54.xml><?xml version="1.0" encoding="utf-8"?>
<formControlPr xmlns="http://schemas.microsoft.com/office/spreadsheetml/2009/9/main" objectType="Drop" dropStyle="combo" dx="16" fmlaLink="#REF!" fmlaRange="$L$6:$L$9" sel="0" val="0"/>
</file>

<file path=xl/ctrlProps/ctrlProp540.xml><?xml version="1.0" encoding="utf-8"?>
<formControlPr xmlns="http://schemas.microsoft.com/office/spreadsheetml/2009/9/main" objectType="Drop" dropStyle="combo" dx="16" fmlaLink="$C$19" fmlaRange="$L$6:$L$9" sel="2" val="0"/>
</file>

<file path=xl/ctrlProps/ctrlProp541.xml><?xml version="1.0" encoding="utf-8"?>
<formControlPr xmlns="http://schemas.microsoft.com/office/spreadsheetml/2009/9/main" objectType="Drop" dropStyle="combo" dx="16" fmlaLink="$C$40" fmlaRange="$L$6:$L$9" sel="4" val="0"/>
</file>

<file path=xl/ctrlProps/ctrlProp542.xml><?xml version="1.0" encoding="utf-8"?>
<formControlPr xmlns="http://schemas.microsoft.com/office/spreadsheetml/2009/9/main" objectType="Drop" dropStyle="combo" dx="16" fmlaLink="$C$40" fmlaRange="$L$6:$L$9" sel="4" val="0"/>
</file>

<file path=xl/ctrlProps/ctrlProp543.xml><?xml version="1.0" encoding="utf-8"?>
<formControlPr xmlns="http://schemas.microsoft.com/office/spreadsheetml/2009/9/main" objectType="Drop" dropStyle="combo" dx="16" fmlaLink="$C$43" fmlaRange="$L$6:$L$9" sel="2" val="0"/>
</file>

<file path=xl/ctrlProps/ctrlProp544.xml><?xml version="1.0" encoding="utf-8"?>
<formControlPr xmlns="http://schemas.microsoft.com/office/spreadsheetml/2009/9/main" objectType="Drop" dropStyle="combo" dx="16" fmlaLink="$C$19" fmlaRange="$L$6:$L$9" sel="2" val="0"/>
</file>

<file path=xl/ctrlProps/ctrlProp545.xml><?xml version="1.0" encoding="utf-8"?>
<formControlPr xmlns="http://schemas.microsoft.com/office/spreadsheetml/2009/9/main" objectType="Drop" dropStyle="combo" dx="16" fmlaLink="$C$40" fmlaRange="$L$6:$L$9" sel="4" val="0"/>
</file>

<file path=xl/ctrlProps/ctrlProp546.xml><?xml version="1.0" encoding="utf-8"?>
<formControlPr xmlns="http://schemas.microsoft.com/office/spreadsheetml/2009/9/main" objectType="Drop" dropStyle="combo" dx="16" fmlaLink="$C$49" fmlaRange="$L$6:$L$9" sel="2" val="0"/>
</file>

<file path=xl/ctrlProps/ctrlProp547.xml><?xml version="1.0" encoding="utf-8"?>
<formControlPr xmlns="http://schemas.microsoft.com/office/spreadsheetml/2009/9/main" objectType="Drop" dropStyle="combo" dx="16" fmlaLink="$C$38" fmlaRange="$K$6:$K$10" sel="2" val="0"/>
</file>

<file path=xl/ctrlProps/ctrlProp548.xml><?xml version="1.0" encoding="utf-8"?>
<formControlPr xmlns="http://schemas.microsoft.com/office/spreadsheetml/2009/9/main" objectType="Drop" dropStyle="combo" dx="16" fmlaLink="$C$38" fmlaRange="$K$6:$K$10" sel="2" val="0"/>
</file>

<file path=xl/ctrlProps/ctrlProp549.xml><?xml version="1.0" encoding="utf-8"?>
<formControlPr xmlns="http://schemas.microsoft.com/office/spreadsheetml/2009/9/main" objectType="Drop" dropStyle="combo" dx="16" fmlaLink="#REF!" fmlaRange="#REF!" sel="0" val="0"/>
</file>

<file path=xl/ctrlProps/ctrlProp55.xml><?xml version="1.0" encoding="utf-8"?>
<formControlPr xmlns="http://schemas.microsoft.com/office/spreadsheetml/2009/9/main" objectType="Drop" dropStyle="combo" dx="16" fmlaLink="#REF!" fmlaRange="$K$6:$K$9" sel="0" val="0"/>
</file>

<file path=xl/ctrlProps/ctrlProp550.xml><?xml version="1.0" encoding="utf-8"?>
<formControlPr xmlns="http://schemas.microsoft.com/office/spreadsheetml/2009/9/main" objectType="Drop" dropStyle="combo" dx="16" fmlaLink="#REF!" fmlaRange="#REF!" sel="0" val="0"/>
</file>

<file path=xl/ctrlProps/ctrlProp551.xml><?xml version="1.0" encoding="utf-8"?>
<formControlPr xmlns="http://schemas.microsoft.com/office/spreadsheetml/2009/9/main" objectType="Drop" dropStyle="combo" dx="16" fmlaLink="#REF!" fmlaRange="#REF!" sel="0" val="0"/>
</file>

<file path=xl/ctrlProps/ctrlProp552.xml><?xml version="1.0" encoding="utf-8"?>
<formControlPr xmlns="http://schemas.microsoft.com/office/spreadsheetml/2009/9/main" objectType="Drop" dropStyle="combo" dx="16" fmlaLink="#REF!" fmlaRange="$K$6:$K$9" sel="2" val="0"/>
</file>

<file path=xl/ctrlProps/ctrlProp553.xml><?xml version="1.0" encoding="utf-8"?>
<formControlPr xmlns="http://schemas.microsoft.com/office/spreadsheetml/2009/9/main" objectType="Drop" dropStyle="combo" dx="16" fmlaLink="#REF!" fmlaRange="$K$6:$K$9" sel="2" val="0"/>
</file>

<file path=xl/ctrlProps/ctrlProp554.xml><?xml version="1.0" encoding="utf-8"?>
<formControlPr xmlns="http://schemas.microsoft.com/office/spreadsheetml/2009/9/main" objectType="Drop" dropStyle="combo" dx="16" fmlaLink="#REF!" fmlaRange="#REF!" sel="0" val="0"/>
</file>

<file path=xl/ctrlProps/ctrlProp555.xml><?xml version="1.0" encoding="utf-8"?>
<formControlPr xmlns="http://schemas.microsoft.com/office/spreadsheetml/2009/9/main" objectType="Drop" dropStyle="combo" dx="16" fmlaLink="#REF!" fmlaRange="$K$6:$K$9" sel="2" val="0"/>
</file>

<file path=xl/ctrlProps/ctrlProp556.xml><?xml version="1.0" encoding="utf-8"?>
<formControlPr xmlns="http://schemas.microsoft.com/office/spreadsheetml/2009/9/main" objectType="Drop" dropStyle="combo" dx="16" fmlaLink="#REF!" fmlaRange="$K$6:$K$9" sel="3" val="0"/>
</file>

<file path=xl/ctrlProps/ctrlProp557.xml><?xml version="1.0" encoding="utf-8"?>
<formControlPr xmlns="http://schemas.microsoft.com/office/spreadsheetml/2009/9/main" objectType="Drop" dropStyle="combo" dx="16" fmlaLink="#REF!" fmlaRange="$K$6:$K$9" sel="2" val="0"/>
</file>

<file path=xl/ctrlProps/ctrlProp558.xml><?xml version="1.0" encoding="utf-8"?>
<formControlPr xmlns="http://schemas.microsoft.com/office/spreadsheetml/2009/9/main" objectType="Drop" dropStyle="combo" dx="16" fmlaLink="#REF!" fmlaRange="$K$6:$K$9" sel="4" val="0"/>
</file>

<file path=xl/ctrlProps/ctrlProp559.xml><?xml version="1.0" encoding="utf-8"?>
<formControlPr xmlns="http://schemas.microsoft.com/office/spreadsheetml/2009/9/main" objectType="Drop" dropStyle="combo" dx="16" fmlaLink="#REF!" fmlaRange="#REF!" sel="0" val="0"/>
</file>

<file path=xl/ctrlProps/ctrlProp56.xml><?xml version="1.0" encoding="utf-8"?>
<formControlPr xmlns="http://schemas.microsoft.com/office/spreadsheetml/2009/9/main" objectType="Drop" dropStyle="combo" dx="16" fmlaLink="#REF!" fmlaRange="$L$6:$L$9" sel="3" val="0"/>
</file>

<file path=xl/ctrlProps/ctrlProp560.xml><?xml version="1.0" encoding="utf-8"?>
<formControlPr xmlns="http://schemas.microsoft.com/office/spreadsheetml/2009/9/main" objectType="Drop" dropStyle="combo" dx="16" fmlaLink="#REF!" fmlaRange="#REF!" sel="0" val="0"/>
</file>

<file path=xl/ctrlProps/ctrlProp561.xml><?xml version="1.0" encoding="utf-8"?>
<formControlPr xmlns="http://schemas.microsoft.com/office/spreadsheetml/2009/9/main" objectType="Drop" dropStyle="combo" dx="16" fmlaLink="#REF!" fmlaRange="#REF!" sel="0" val="0"/>
</file>

<file path=xl/ctrlProps/ctrlProp562.xml><?xml version="1.0" encoding="utf-8"?>
<formControlPr xmlns="http://schemas.microsoft.com/office/spreadsheetml/2009/9/main" objectType="Drop" dropStyle="combo" dx="16" fmlaLink="#REF!" fmlaRange="$K$6:$K$9" sel="2" val="0"/>
</file>

<file path=xl/ctrlProps/ctrlProp563.xml><?xml version="1.0" encoding="utf-8"?>
<formControlPr xmlns="http://schemas.microsoft.com/office/spreadsheetml/2009/9/main" objectType="Drop" dropStyle="combo" dx="16" fmlaLink="#REF!" fmlaRange="$K$6:$K$9" sel="2" val="0"/>
</file>

<file path=xl/ctrlProps/ctrlProp564.xml><?xml version="1.0" encoding="utf-8"?>
<formControlPr xmlns="http://schemas.microsoft.com/office/spreadsheetml/2009/9/main" objectType="Drop" dropStyle="combo" dx="16" fmlaLink="#REF!" fmlaRange="#REF!" sel="0" val="0"/>
</file>

<file path=xl/ctrlProps/ctrlProp565.xml><?xml version="1.0" encoding="utf-8"?>
<formControlPr xmlns="http://schemas.microsoft.com/office/spreadsheetml/2009/9/main" objectType="Drop" dropStyle="combo" dx="16" fmlaLink="#REF!" fmlaRange="$K$6:$K$9" sel="2" val="0"/>
</file>

<file path=xl/ctrlProps/ctrlProp566.xml><?xml version="1.0" encoding="utf-8"?>
<formControlPr xmlns="http://schemas.microsoft.com/office/spreadsheetml/2009/9/main" objectType="Drop" dropStyle="combo" dx="16" fmlaLink="#REF!" fmlaRange="$K$6:$K$9" sel="3" val="0"/>
</file>

<file path=xl/ctrlProps/ctrlProp567.xml><?xml version="1.0" encoding="utf-8"?>
<formControlPr xmlns="http://schemas.microsoft.com/office/spreadsheetml/2009/9/main" objectType="Drop" dropStyle="combo" dx="16" fmlaLink="#REF!" fmlaRange="$K$6:$K$9" sel="2" val="0"/>
</file>

<file path=xl/ctrlProps/ctrlProp568.xml><?xml version="1.0" encoding="utf-8"?>
<formControlPr xmlns="http://schemas.microsoft.com/office/spreadsheetml/2009/9/main" objectType="Drop" dropStyle="combo" dx="16" fmlaLink="#REF!" fmlaRange="$K$6:$K$9" sel="4" val="0"/>
</file>

<file path=xl/ctrlProps/ctrlProp569.xml><?xml version="1.0" encoding="utf-8"?>
<formControlPr xmlns="http://schemas.microsoft.com/office/spreadsheetml/2009/9/main" objectType="Drop" dropStyle="combo" dx="16" fmlaLink="#REF!" fmlaRange="$L$6:$L$9" sel="0" val="0"/>
</file>

<file path=xl/ctrlProps/ctrlProp57.xml><?xml version="1.0" encoding="utf-8"?>
<formControlPr xmlns="http://schemas.microsoft.com/office/spreadsheetml/2009/9/main" objectType="Drop" dropStyle="combo" dx="16" fmlaLink="#REF!" fmlaRange="$K$6:$K$9" sel="0" val="0"/>
</file>

<file path=xl/ctrlProps/ctrlProp570.xml><?xml version="1.0" encoding="utf-8"?>
<formControlPr xmlns="http://schemas.microsoft.com/office/spreadsheetml/2009/9/main" objectType="Drop" dropStyle="combo" dx="16" fmlaLink="#REF!" fmlaRange="#REF!" sel="0" val="0"/>
</file>

<file path=xl/ctrlProps/ctrlProp571.xml><?xml version="1.0" encoding="utf-8"?>
<formControlPr xmlns="http://schemas.microsoft.com/office/spreadsheetml/2009/9/main" objectType="Drop" dropStyle="combo" dx="16" fmlaLink="#REF!" fmlaRange="#REF!" sel="0" val="0"/>
</file>

<file path=xl/ctrlProps/ctrlProp572.xml><?xml version="1.0" encoding="utf-8"?>
<formControlPr xmlns="http://schemas.microsoft.com/office/spreadsheetml/2009/9/main" objectType="Drop" dropStyle="combo" dx="16" fmlaLink="#REF!" fmlaRange="#REF!" sel="0" val="0"/>
</file>

<file path=xl/ctrlProps/ctrlProp573.xml><?xml version="1.0" encoding="utf-8"?>
<formControlPr xmlns="http://schemas.microsoft.com/office/spreadsheetml/2009/9/main" objectType="Drop" dropStyle="combo" dx="16" fmlaLink="#REF!" fmlaRange="#REF!" sel="0" val="0"/>
</file>

<file path=xl/ctrlProps/ctrlProp574.xml><?xml version="1.0" encoding="utf-8"?>
<formControlPr xmlns="http://schemas.microsoft.com/office/spreadsheetml/2009/9/main" objectType="Drop" dropStyle="combo" dx="16" fmlaLink="#REF!" fmlaRange="#REF!" sel="0" val="0"/>
</file>

<file path=xl/ctrlProps/ctrlProp575.xml><?xml version="1.0" encoding="utf-8"?>
<formControlPr xmlns="http://schemas.microsoft.com/office/spreadsheetml/2009/9/main" objectType="Drop" dropStyle="combo" dx="16" fmlaLink="#REF!" fmlaRange="#REF!" sel="0" val="0"/>
</file>

<file path=xl/ctrlProps/ctrlProp576.xml><?xml version="1.0" encoding="utf-8"?>
<formControlPr xmlns="http://schemas.microsoft.com/office/spreadsheetml/2009/9/main" objectType="Drop" dropStyle="combo" dx="16" fmlaLink="#REF!" fmlaRange="#REF!" sel="0" val="0"/>
</file>

<file path=xl/ctrlProps/ctrlProp577.xml><?xml version="1.0" encoding="utf-8"?>
<formControlPr xmlns="http://schemas.microsoft.com/office/spreadsheetml/2009/9/main" objectType="Drop" dropStyle="combo" dx="16" fmlaLink="#REF!" fmlaRange="#REF!" sel="0" val="0"/>
</file>

<file path=xl/ctrlProps/ctrlProp578.xml><?xml version="1.0" encoding="utf-8"?>
<formControlPr xmlns="http://schemas.microsoft.com/office/spreadsheetml/2009/9/main" objectType="Drop" dropStyle="combo" dx="16" fmlaLink="#REF!" fmlaRange="$K$6:$K$9" sel="2" val="0"/>
</file>

<file path=xl/ctrlProps/ctrlProp579.xml><?xml version="1.0" encoding="utf-8"?>
<formControlPr xmlns="http://schemas.microsoft.com/office/spreadsheetml/2009/9/main" objectType="Drop" dropStyle="combo" dx="16" fmlaLink="#REF!" fmlaRange="$K$6:$K$9" sel="2" val="0"/>
</file>

<file path=xl/ctrlProps/ctrlProp58.xml><?xml version="1.0" encoding="utf-8"?>
<formControlPr xmlns="http://schemas.microsoft.com/office/spreadsheetml/2009/9/main" objectType="Drop" dropStyle="combo" dx="16" fmlaLink="#REF!" fmlaRange="$L$6:$L$9" sel="0" val="0"/>
</file>

<file path=xl/ctrlProps/ctrlProp580.xml><?xml version="1.0" encoding="utf-8"?>
<formControlPr xmlns="http://schemas.microsoft.com/office/spreadsheetml/2009/9/main" objectType="Drop" dropStyle="combo" dx="16" fmlaLink="#REF!" fmlaRange="#REF!" sel="0" val="0"/>
</file>

<file path=xl/ctrlProps/ctrlProp581.xml><?xml version="1.0" encoding="utf-8"?>
<formControlPr xmlns="http://schemas.microsoft.com/office/spreadsheetml/2009/9/main" objectType="Drop" dropStyle="combo" dx="16" fmlaLink="#REF!" fmlaRange="$K$6:$K$9" sel="2" val="0"/>
</file>

<file path=xl/ctrlProps/ctrlProp582.xml><?xml version="1.0" encoding="utf-8"?>
<formControlPr xmlns="http://schemas.microsoft.com/office/spreadsheetml/2009/9/main" objectType="Drop" dropStyle="combo" dx="16" fmlaLink="#REF!" fmlaRange="$K$6:$K$9" sel="3" val="0"/>
</file>

<file path=xl/ctrlProps/ctrlProp583.xml><?xml version="1.0" encoding="utf-8"?>
<formControlPr xmlns="http://schemas.microsoft.com/office/spreadsheetml/2009/9/main" objectType="Drop" dropStyle="combo" dx="16" fmlaLink="#REF!" fmlaRange="$K$6:$K$9" sel="2" val="0"/>
</file>

<file path=xl/ctrlProps/ctrlProp584.xml><?xml version="1.0" encoding="utf-8"?>
<formControlPr xmlns="http://schemas.microsoft.com/office/spreadsheetml/2009/9/main" objectType="Drop" dropStyle="combo" dx="16" fmlaLink="#REF!" fmlaRange="$K$6:$K$9" sel="4" val="0"/>
</file>

<file path=xl/ctrlProps/ctrlProp585.xml><?xml version="1.0" encoding="utf-8"?>
<formControlPr xmlns="http://schemas.microsoft.com/office/spreadsheetml/2009/9/main" objectType="Drop" dropStyle="combo" dx="16" fmlaLink="#REF!" fmlaRange="$K$6:$K$9" sel="2" val="0"/>
</file>

<file path=xl/ctrlProps/ctrlProp586.xml><?xml version="1.0" encoding="utf-8"?>
<formControlPr xmlns="http://schemas.microsoft.com/office/spreadsheetml/2009/9/main" objectType="Drop" dropStyle="combo" dx="16" fmlaLink="#REF!" fmlaRange="$K$6:$K$9" sel="0" val="0"/>
</file>

<file path=xl/ctrlProps/ctrlProp587.xml><?xml version="1.0" encoding="utf-8"?>
<formControlPr xmlns="http://schemas.microsoft.com/office/spreadsheetml/2009/9/main" objectType="Drop" dropStyle="combo" dx="16" fmlaLink="#REF!" fmlaRange="$L$6:$L$9" sel="0" val="0"/>
</file>

<file path=xl/ctrlProps/ctrlProp588.xml><?xml version="1.0" encoding="utf-8"?>
<formControlPr xmlns="http://schemas.microsoft.com/office/spreadsheetml/2009/9/main" objectType="Drop" dropStyle="combo" dx="16" fmlaLink="#REF!" fmlaRange="$K$6:$K$9" sel="0" val="0"/>
</file>

<file path=xl/ctrlProps/ctrlProp589.xml><?xml version="1.0" encoding="utf-8"?>
<formControlPr xmlns="http://schemas.microsoft.com/office/spreadsheetml/2009/9/main" objectType="Drop" dropStyle="combo" dx="16" fmlaLink="#REF!" fmlaRange="$L$6:$L$9" sel="0" val="0"/>
</file>

<file path=xl/ctrlProps/ctrlProp59.xml><?xml version="1.0" encoding="utf-8"?>
<formControlPr xmlns="http://schemas.microsoft.com/office/spreadsheetml/2009/9/main" objectType="Drop" dropStyle="combo" dx="16" fmlaLink="#REF!" fmlaRange="$K$6:$K$9" sel="0" val="0"/>
</file>

<file path=xl/ctrlProps/ctrlProp590.xml><?xml version="1.0" encoding="utf-8"?>
<formControlPr xmlns="http://schemas.microsoft.com/office/spreadsheetml/2009/9/main" objectType="Drop" dropStyle="combo" dx="16" fmlaLink="#REF!" fmlaRange="$K$6:$K$9" sel="0" val="0"/>
</file>

<file path=xl/ctrlProps/ctrlProp591.xml><?xml version="1.0" encoding="utf-8"?>
<formControlPr xmlns="http://schemas.microsoft.com/office/spreadsheetml/2009/9/main" objectType="Drop" dropStyle="combo" dx="16" fmlaLink="#REF!" fmlaRange="$L$6:$L$9" sel="3" val="0"/>
</file>

<file path=xl/ctrlProps/ctrlProp592.xml><?xml version="1.0" encoding="utf-8"?>
<formControlPr xmlns="http://schemas.microsoft.com/office/spreadsheetml/2009/9/main" objectType="Drop" dropStyle="combo" dx="16" fmlaLink="#REF!" fmlaRange="$K$6:$K$9" sel="0" val="0"/>
</file>

<file path=xl/ctrlProps/ctrlProp593.xml><?xml version="1.0" encoding="utf-8"?>
<formControlPr xmlns="http://schemas.microsoft.com/office/spreadsheetml/2009/9/main" objectType="Drop" dropStyle="combo" dx="16" fmlaLink="#REF!" fmlaRange="$L$6:$L$9" sel="4" val="0"/>
</file>

<file path=xl/ctrlProps/ctrlProp594.xml><?xml version="1.0" encoding="utf-8"?>
<formControlPr xmlns="http://schemas.microsoft.com/office/spreadsheetml/2009/9/main" objectType="Drop" dropStyle="combo" dx="16" fmlaLink="#REF!" fmlaRange="$K$6:$K$9" sel="2" val="0"/>
</file>

<file path=xl/ctrlProps/ctrlProp595.xml><?xml version="1.0" encoding="utf-8"?>
<formControlPr xmlns="http://schemas.microsoft.com/office/spreadsheetml/2009/9/main" objectType="Drop" dropStyle="combo" dx="16" fmlaLink="#REF!" fmlaRange="$L$6:$L$9" sel="0" val="0"/>
</file>

<file path=xl/ctrlProps/ctrlProp596.xml><?xml version="1.0" encoding="utf-8"?>
<formControlPr xmlns="http://schemas.microsoft.com/office/spreadsheetml/2009/9/main" objectType="Drop" dropStyle="combo" dx="16" fmlaLink="#REF!" fmlaRange="$K$6:$K$9" sel="0" val="0"/>
</file>

<file path=xl/ctrlProps/ctrlProp597.xml><?xml version="1.0" encoding="utf-8"?>
<formControlPr xmlns="http://schemas.microsoft.com/office/spreadsheetml/2009/9/main" objectType="Drop" dropStyle="combo" dx="16" fmlaLink="#REF!" fmlaRange="$L$6:$L$9" sel="4" val="0"/>
</file>

<file path=xl/ctrlProps/ctrlProp598.xml><?xml version="1.0" encoding="utf-8"?>
<formControlPr xmlns="http://schemas.microsoft.com/office/spreadsheetml/2009/9/main" objectType="Drop" dropStyle="combo" dx="16" fmlaLink="#REF!" fmlaRange="$K$6:$K$9" sel="2" val="0"/>
</file>

<file path=xl/ctrlProps/ctrlProp599.xml><?xml version="1.0" encoding="utf-8"?>
<formControlPr xmlns="http://schemas.microsoft.com/office/spreadsheetml/2009/9/main" objectType="Drop" dropStyle="combo" dx="16" fmlaLink="#REF!" fmlaRange="$L$6:$L$9" sel="4" val="0"/>
</file>

<file path=xl/ctrlProps/ctrlProp6.xml><?xml version="1.0" encoding="utf-8"?>
<formControlPr xmlns="http://schemas.microsoft.com/office/spreadsheetml/2009/9/main" objectType="Drop" dropStyle="combo" dx="16" fmlaLink="#REF!" fmlaRange="#REF!" sel="0" val="0"/>
</file>

<file path=xl/ctrlProps/ctrlProp60.xml><?xml version="1.0" encoding="utf-8"?>
<formControlPr xmlns="http://schemas.microsoft.com/office/spreadsheetml/2009/9/main" objectType="Drop" dropStyle="combo" dx="16" fmlaLink="#REF!" fmlaRange="$L$6:$L$9" sel="0" val="0"/>
</file>

<file path=xl/ctrlProps/ctrlProp600.xml><?xml version="1.0" encoding="utf-8"?>
<formControlPr xmlns="http://schemas.microsoft.com/office/spreadsheetml/2009/9/main" objectType="Drop" dropStyle="combo" dx="16" fmlaLink="#REF!" fmlaRange="$K$6:$K$9" sel="2" val="0"/>
</file>

<file path=xl/ctrlProps/ctrlProp601.xml><?xml version="1.0" encoding="utf-8"?>
<formControlPr xmlns="http://schemas.microsoft.com/office/spreadsheetml/2009/9/main" objectType="Drop" dropStyle="combo" dx="16" fmlaLink="#REF!" fmlaRange="$L$6:$L$9" sel="4" val="0"/>
</file>

<file path=xl/ctrlProps/ctrlProp602.xml><?xml version="1.0" encoding="utf-8"?>
<formControlPr xmlns="http://schemas.microsoft.com/office/spreadsheetml/2009/9/main" objectType="Drop" dropStyle="combo" dx="16" fmlaLink="#REF!" fmlaRange="$K$6:$K$9" sel="2" val="0"/>
</file>

<file path=xl/ctrlProps/ctrlProp603.xml><?xml version="1.0" encoding="utf-8"?>
<formControlPr xmlns="http://schemas.microsoft.com/office/spreadsheetml/2009/9/main" objectType="Drop" dropStyle="combo" dx="16" fmlaLink="#REF!" fmlaRange="$L$6:$L$9" sel="4" val="0"/>
</file>

<file path=xl/ctrlProps/ctrlProp604.xml><?xml version="1.0" encoding="utf-8"?>
<formControlPr xmlns="http://schemas.microsoft.com/office/spreadsheetml/2009/9/main" objectType="Drop" dropStyle="combo" dx="16" fmlaLink="#REF!" fmlaRange="$K$6:$K$9" sel="2" val="0"/>
</file>

<file path=xl/ctrlProps/ctrlProp605.xml><?xml version="1.0" encoding="utf-8"?>
<formControlPr xmlns="http://schemas.microsoft.com/office/spreadsheetml/2009/9/main" objectType="Drop" dropStyle="combo" dx="16" fmlaLink="#REF!" fmlaRange="$L$6:$L$9" sel="3" val="0"/>
</file>

<file path=xl/ctrlProps/ctrlProp606.xml><?xml version="1.0" encoding="utf-8"?>
<formControlPr xmlns="http://schemas.microsoft.com/office/spreadsheetml/2009/9/main" objectType="Drop" dropStyle="combo" dx="16" fmlaLink="#REF!" fmlaRange="$K$6:$K$9" sel="0" val="0"/>
</file>

<file path=xl/ctrlProps/ctrlProp607.xml><?xml version="1.0" encoding="utf-8"?>
<formControlPr xmlns="http://schemas.microsoft.com/office/spreadsheetml/2009/9/main" objectType="Drop" dropStyle="combo" dx="16" fmlaLink="#REF!" fmlaRange="$L$6:$L$9" sel="3" val="0"/>
</file>

<file path=xl/ctrlProps/ctrlProp608.xml><?xml version="1.0" encoding="utf-8"?>
<formControlPr xmlns="http://schemas.microsoft.com/office/spreadsheetml/2009/9/main" objectType="Drop" dropStyle="combo" dx="16" fmlaLink="#REF!" fmlaRange="$K$6:$K$9" sel="0" val="0"/>
</file>

<file path=xl/ctrlProps/ctrlProp609.xml><?xml version="1.0" encoding="utf-8"?>
<formControlPr xmlns="http://schemas.microsoft.com/office/spreadsheetml/2009/9/main" objectType="Drop" dropStyle="combo" dx="16" fmlaLink="#REF!" fmlaRange="$L$6:$L$9" sel="3" val="0"/>
</file>

<file path=xl/ctrlProps/ctrlProp61.xml><?xml version="1.0" encoding="utf-8"?>
<formControlPr xmlns="http://schemas.microsoft.com/office/spreadsheetml/2009/9/main" objectType="Drop" dropStyle="combo" dx="16" fmlaLink="#REF!" fmlaRange="$K$6:$K$9" sel="0" val="0"/>
</file>

<file path=xl/ctrlProps/ctrlProp610.xml><?xml version="1.0" encoding="utf-8"?>
<formControlPr xmlns="http://schemas.microsoft.com/office/spreadsheetml/2009/9/main" objectType="Drop" dropStyle="combo" dx="16" fmlaLink="#REF!" fmlaRange="$K$6:$K$9" sel="0" val="0"/>
</file>

<file path=xl/ctrlProps/ctrlProp611.xml><?xml version="1.0" encoding="utf-8"?>
<formControlPr xmlns="http://schemas.microsoft.com/office/spreadsheetml/2009/9/main" objectType="Drop" dropStyle="combo" dx="16" fmlaLink="#REF!" fmlaRange="$L$6:$L$9" sel="3" val="0"/>
</file>

<file path=xl/ctrlProps/ctrlProp612.xml><?xml version="1.0" encoding="utf-8"?>
<formControlPr xmlns="http://schemas.microsoft.com/office/spreadsheetml/2009/9/main" objectType="Drop" dropStyle="combo" dx="16" fmlaLink="#REF!" fmlaRange="$K$6:$K$9" sel="0" val="0"/>
</file>

<file path=xl/ctrlProps/ctrlProp613.xml><?xml version="1.0" encoding="utf-8"?>
<formControlPr xmlns="http://schemas.microsoft.com/office/spreadsheetml/2009/9/main" objectType="Drop" dropStyle="combo" dx="16" fmlaLink="#REF!" fmlaRange="$L$6:$L$9" sel="0" val="0"/>
</file>

<file path=xl/ctrlProps/ctrlProp614.xml><?xml version="1.0" encoding="utf-8"?>
<formControlPr xmlns="http://schemas.microsoft.com/office/spreadsheetml/2009/9/main" objectType="Drop" dropStyle="combo" dx="16" fmlaLink="#REF!" fmlaRange="$K$6:$K$9" sel="0" val="0"/>
</file>

<file path=xl/ctrlProps/ctrlProp615.xml><?xml version="1.0" encoding="utf-8"?>
<formControlPr xmlns="http://schemas.microsoft.com/office/spreadsheetml/2009/9/main" objectType="Drop" dropStyle="combo" dx="16" fmlaLink="#REF!" fmlaRange="$L$6:$L$9" sel="0" val="0"/>
</file>

<file path=xl/ctrlProps/ctrlProp616.xml><?xml version="1.0" encoding="utf-8"?>
<formControlPr xmlns="http://schemas.microsoft.com/office/spreadsheetml/2009/9/main" objectType="Drop" dropStyle="combo" dx="16" fmlaLink="#REF!" fmlaRange="$K$6:$K$9" sel="0" val="0"/>
</file>

<file path=xl/ctrlProps/ctrlProp617.xml><?xml version="1.0" encoding="utf-8"?>
<formControlPr xmlns="http://schemas.microsoft.com/office/spreadsheetml/2009/9/main" objectType="Drop" dropStyle="combo" dx="16" fmlaLink="#REF!" fmlaRange="$L$6:$L$9" sel="0" val="0"/>
</file>

<file path=xl/ctrlProps/ctrlProp618.xml><?xml version="1.0" encoding="utf-8"?>
<formControlPr xmlns="http://schemas.microsoft.com/office/spreadsheetml/2009/9/main" objectType="Drop" dropStyle="combo" dx="16" fmlaLink="#REF!" fmlaRange="$K$6:$K$9" sel="0" val="0"/>
</file>

<file path=xl/ctrlProps/ctrlProp619.xml><?xml version="1.0" encoding="utf-8"?>
<formControlPr xmlns="http://schemas.microsoft.com/office/spreadsheetml/2009/9/main" objectType="Drop" dropStyle="combo" dx="16" fmlaLink="#REF!" fmlaRange="$L$6:$L$9" sel="3" val="0"/>
</file>

<file path=xl/ctrlProps/ctrlProp62.xml><?xml version="1.0" encoding="utf-8"?>
<formControlPr xmlns="http://schemas.microsoft.com/office/spreadsheetml/2009/9/main" objectType="Drop" dropStyle="combo" dx="16" fmlaLink="#REF!" fmlaRange="$L$6:$L$9" sel="0" val="0"/>
</file>

<file path=xl/ctrlProps/ctrlProp620.xml><?xml version="1.0" encoding="utf-8"?>
<formControlPr xmlns="http://schemas.microsoft.com/office/spreadsheetml/2009/9/main" objectType="Drop" dropStyle="combo" dx="16" fmlaLink="#REF!" fmlaRange="$K$6:$K$9" sel="0" val="0"/>
</file>

<file path=xl/ctrlProps/ctrlProp621.xml><?xml version="1.0" encoding="utf-8"?>
<formControlPr xmlns="http://schemas.microsoft.com/office/spreadsheetml/2009/9/main" objectType="Drop" dropStyle="combo" dx="16" fmlaLink="#REF!" fmlaRange="$L$6:$L$9" sel="0" val="0"/>
</file>

<file path=xl/ctrlProps/ctrlProp622.xml><?xml version="1.0" encoding="utf-8"?>
<formControlPr xmlns="http://schemas.microsoft.com/office/spreadsheetml/2009/9/main" objectType="Drop" dropStyle="combo" dx="16" fmlaLink="#REF!" fmlaRange="$K$6:$K$9" sel="0" val="0"/>
</file>

<file path=xl/ctrlProps/ctrlProp623.xml><?xml version="1.0" encoding="utf-8"?>
<formControlPr xmlns="http://schemas.microsoft.com/office/spreadsheetml/2009/9/main" objectType="Drop" dropStyle="combo" dx="16" fmlaLink="#REF!" fmlaRange="$L$6:$L$9" sel="0" val="0"/>
</file>

<file path=xl/ctrlProps/ctrlProp624.xml><?xml version="1.0" encoding="utf-8"?>
<formControlPr xmlns="http://schemas.microsoft.com/office/spreadsheetml/2009/9/main" objectType="Drop" dropStyle="combo" dx="16" fmlaLink="#REF!" fmlaRange="$K$6:$K$9" sel="0" val="0"/>
</file>

<file path=xl/ctrlProps/ctrlProp625.xml><?xml version="1.0" encoding="utf-8"?>
<formControlPr xmlns="http://schemas.microsoft.com/office/spreadsheetml/2009/9/main" objectType="Drop" dropStyle="combo" dx="16" fmlaLink="#REF!" fmlaRange="$L$6:$L$9" sel="3" val="0"/>
</file>

<file path=xl/ctrlProps/ctrlProp626.xml><?xml version="1.0" encoding="utf-8"?>
<formControlPr xmlns="http://schemas.microsoft.com/office/spreadsheetml/2009/9/main" objectType="Drop" dropStyle="combo" dx="16" fmlaLink="#REF!" fmlaRange="$K$6:$K$9" sel="0" val="0"/>
</file>

<file path=xl/ctrlProps/ctrlProp627.xml><?xml version="1.0" encoding="utf-8"?>
<formControlPr xmlns="http://schemas.microsoft.com/office/spreadsheetml/2009/9/main" objectType="Drop" dropStyle="combo" dx="16" fmlaLink="#REF!" fmlaRange="$L$6:$L$9" sel="0" val="0"/>
</file>

<file path=xl/ctrlProps/ctrlProp628.xml><?xml version="1.0" encoding="utf-8"?>
<formControlPr xmlns="http://schemas.microsoft.com/office/spreadsheetml/2009/9/main" objectType="Drop" dropStyle="combo" dx="16" fmlaLink="#REF!" fmlaRange="$K$6:$K$9" sel="0" val="0"/>
</file>

<file path=xl/ctrlProps/ctrlProp629.xml><?xml version="1.0" encoding="utf-8"?>
<formControlPr xmlns="http://schemas.microsoft.com/office/spreadsheetml/2009/9/main" objectType="Drop" dropStyle="combo" dx="16" fmlaLink="#REF!" fmlaRange="$L$6:$L$9" sel="0" val="0"/>
</file>

<file path=xl/ctrlProps/ctrlProp63.xml><?xml version="1.0" encoding="utf-8"?>
<formControlPr xmlns="http://schemas.microsoft.com/office/spreadsheetml/2009/9/main" objectType="Drop" dropStyle="combo" dx="16" fmlaLink="#REF!" fmlaRange="$K$6:$K$9" sel="0" val="0"/>
</file>

<file path=xl/ctrlProps/ctrlProp630.xml><?xml version="1.0" encoding="utf-8"?>
<formControlPr xmlns="http://schemas.microsoft.com/office/spreadsheetml/2009/9/main" objectType="Drop" dropStyle="combo" dx="16" fmlaLink="#REF!" fmlaRange="$K$6:$K$9" sel="0" val="0"/>
</file>

<file path=xl/ctrlProps/ctrlProp631.xml><?xml version="1.0" encoding="utf-8"?>
<formControlPr xmlns="http://schemas.microsoft.com/office/spreadsheetml/2009/9/main" objectType="Drop" dropStyle="combo" dx="16" fmlaLink="#REF!" fmlaRange="$L$6:$L$9" sel="0" val="0"/>
</file>

<file path=xl/ctrlProps/ctrlProp632.xml><?xml version="1.0" encoding="utf-8"?>
<formControlPr xmlns="http://schemas.microsoft.com/office/spreadsheetml/2009/9/main" objectType="Drop" dropStyle="combo" dx="16" fmlaLink="#REF!" fmlaRange="$K$6:$K$9" sel="0" val="0"/>
</file>

<file path=xl/ctrlProps/ctrlProp633.xml><?xml version="1.0" encoding="utf-8"?>
<formControlPr xmlns="http://schemas.microsoft.com/office/spreadsheetml/2009/9/main" objectType="Drop" dropStyle="combo" dx="16" fmlaLink="#REF!" fmlaRange="$L$6:$L$9" sel="0" val="0"/>
</file>

<file path=xl/ctrlProps/ctrlProp634.xml><?xml version="1.0" encoding="utf-8"?>
<formControlPr xmlns="http://schemas.microsoft.com/office/spreadsheetml/2009/9/main" objectType="Drop" dropStyle="combo" dx="16" fmlaLink="#REF!" fmlaRange="$K$6:$K$9" sel="0" val="0"/>
</file>

<file path=xl/ctrlProps/ctrlProp635.xml><?xml version="1.0" encoding="utf-8"?>
<formControlPr xmlns="http://schemas.microsoft.com/office/spreadsheetml/2009/9/main" objectType="Drop" dropStyle="combo" dx="16" fmlaLink="#REF!" fmlaRange="$L$6:$L$9" sel="0" val="0"/>
</file>

<file path=xl/ctrlProps/ctrlProp636.xml><?xml version="1.0" encoding="utf-8"?>
<formControlPr xmlns="http://schemas.microsoft.com/office/spreadsheetml/2009/9/main" objectType="Drop" dropStyle="combo" dx="16" fmlaLink="#REF!" fmlaRange="$K$6:$K$9" sel="0" val="0"/>
</file>

<file path=xl/ctrlProps/ctrlProp637.xml><?xml version="1.0" encoding="utf-8"?>
<formControlPr xmlns="http://schemas.microsoft.com/office/spreadsheetml/2009/9/main" objectType="Drop" dropStyle="combo" dx="16" fmlaLink="#REF!" fmlaRange="$L$6:$L$9" sel="0" val="0"/>
</file>

<file path=xl/ctrlProps/ctrlProp638.xml><?xml version="1.0" encoding="utf-8"?>
<formControlPr xmlns="http://schemas.microsoft.com/office/spreadsheetml/2009/9/main" objectType="Drop" dropStyle="combo" dx="16" fmlaLink="#REF!" fmlaRange="$K$6:$K$9" sel="0" val="0"/>
</file>

<file path=xl/ctrlProps/ctrlProp639.xml><?xml version="1.0" encoding="utf-8"?>
<formControlPr xmlns="http://schemas.microsoft.com/office/spreadsheetml/2009/9/main" objectType="Drop" dropStyle="combo" dx="16" fmlaLink="#REF!" fmlaRange="$L$6:$L$9" sel="0" val="0"/>
</file>

<file path=xl/ctrlProps/ctrlProp64.xml><?xml version="1.0" encoding="utf-8"?>
<formControlPr xmlns="http://schemas.microsoft.com/office/spreadsheetml/2009/9/main" objectType="Drop" dropStyle="combo" dx="16" fmlaLink="#REF!" fmlaRange="$L$6:$L$9" sel="0" val="0"/>
</file>

<file path=xl/ctrlProps/ctrlProp640.xml><?xml version="1.0" encoding="utf-8"?>
<formControlPr xmlns="http://schemas.microsoft.com/office/spreadsheetml/2009/9/main" objectType="Drop" dropStyle="combo" dx="16" fmlaLink="#REF!" fmlaRange="$K$6:$K$9" sel="0" val="0"/>
</file>

<file path=xl/ctrlProps/ctrlProp641.xml><?xml version="1.0" encoding="utf-8"?>
<formControlPr xmlns="http://schemas.microsoft.com/office/spreadsheetml/2009/9/main" objectType="Drop" dropStyle="combo" dx="16" fmlaLink="#REF!" fmlaRange="$L$6:$L$9" sel="0" val="0"/>
</file>

<file path=xl/ctrlProps/ctrlProp642.xml><?xml version="1.0" encoding="utf-8"?>
<formControlPr xmlns="http://schemas.microsoft.com/office/spreadsheetml/2009/9/main" objectType="Drop" dropStyle="combo" dx="16" fmlaLink="#REF!" fmlaRange="$K$6:$K$9" sel="0" val="0"/>
</file>

<file path=xl/ctrlProps/ctrlProp643.xml><?xml version="1.0" encoding="utf-8"?>
<formControlPr xmlns="http://schemas.microsoft.com/office/spreadsheetml/2009/9/main" objectType="Drop" dropStyle="combo" dx="16" fmlaLink="#REF!" fmlaRange="$L$6:$L$9" sel="0" val="0"/>
</file>

<file path=xl/ctrlProps/ctrlProp644.xml><?xml version="1.0" encoding="utf-8"?>
<formControlPr xmlns="http://schemas.microsoft.com/office/spreadsheetml/2009/9/main" objectType="Drop" dropStyle="combo" dx="16" fmlaLink="#REF!" fmlaRange="$K$6:$K$9" sel="0" val="0"/>
</file>

<file path=xl/ctrlProps/ctrlProp645.xml><?xml version="1.0" encoding="utf-8"?>
<formControlPr xmlns="http://schemas.microsoft.com/office/spreadsheetml/2009/9/main" objectType="Drop" dropStyle="combo" dx="16" fmlaLink="#REF!" fmlaRange="$L$6:$L$9" sel="0" val="0"/>
</file>

<file path=xl/ctrlProps/ctrlProp646.xml><?xml version="1.0" encoding="utf-8"?>
<formControlPr xmlns="http://schemas.microsoft.com/office/spreadsheetml/2009/9/main" objectType="Drop" dropStyle="combo" dx="16" fmlaLink="#REF!" fmlaRange="$K$6:$K$9" sel="0" val="0"/>
</file>

<file path=xl/ctrlProps/ctrlProp647.xml><?xml version="1.0" encoding="utf-8"?>
<formControlPr xmlns="http://schemas.microsoft.com/office/spreadsheetml/2009/9/main" objectType="Drop" dropStyle="combo" dx="16" fmlaLink="#REF!" fmlaRange="$L$6:$L$9" sel="0" val="0"/>
</file>

<file path=xl/ctrlProps/ctrlProp648.xml><?xml version="1.0" encoding="utf-8"?>
<formControlPr xmlns="http://schemas.microsoft.com/office/spreadsheetml/2009/9/main" objectType="Drop" dropStyle="combo" dx="16" fmlaLink="#REF!" fmlaRange="$K$6:$K$9" sel="0" val="0"/>
</file>

<file path=xl/ctrlProps/ctrlProp649.xml><?xml version="1.0" encoding="utf-8"?>
<formControlPr xmlns="http://schemas.microsoft.com/office/spreadsheetml/2009/9/main" objectType="Drop" dropStyle="combo" dx="16" fmlaLink="#REF!" fmlaRange="$L$6:$L$9" sel="0" val="0"/>
</file>

<file path=xl/ctrlProps/ctrlProp65.xml><?xml version="1.0" encoding="utf-8"?>
<formControlPr xmlns="http://schemas.microsoft.com/office/spreadsheetml/2009/9/main" objectType="Drop" dropStyle="combo" dx="16" fmlaLink="#REF!" fmlaRange="$K$6:$K$9" sel="0" val="0"/>
</file>

<file path=xl/ctrlProps/ctrlProp650.xml><?xml version="1.0" encoding="utf-8"?>
<formControlPr xmlns="http://schemas.microsoft.com/office/spreadsheetml/2009/9/main" objectType="Drop" dropStyle="combo" dx="16" fmlaLink="#REF!" fmlaRange="$K$6:$K$9" sel="0" val="0"/>
</file>

<file path=xl/ctrlProps/ctrlProp651.xml><?xml version="1.0" encoding="utf-8"?>
<formControlPr xmlns="http://schemas.microsoft.com/office/spreadsheetml/2009/9/main" objectType="Drop" dropStyle="combo" dx="16" fmlaLink="#REF!" fmlaRange="$L$6:$L$9" sel="0" val="0"/>
</file>

<file path=xl/ctrlProps/ctrlProp652.xml><?xml version="1.0" encoding="utf-8"?>
<formControlPr xmlns="http://schemas.microsoft.com/office/spreadsheetml/2009/9/main" objectType="Drop" dropStyle="combo" dx="16" fmlaLink="#REF!" fmlaRange="$K$6:$K$9" sel="0" val="0"/>
</file>

<file path=xl/ctrlProps/ctrlProp653.xml><?xml version="1.0" encoding="utf-8"?>
<formControlPr xmlns="http://schemas.microsoft.com/office/spreadsheetml/2009/9/main" objectType="Drop" dropStyle="combo" dx="16" fmlaLink="#REF!" fmlaRange="$L$6:$L$9" sel="0" val="0"/>
</file>

<file path=xl/ctrlProps/ctrlProp654.xml><?xml version="1.0" encoding="utf-8"?>
<formControlPr xmlns="http://schemas.microsoft.com/office/spreadsheetml/2009/9/main" objectType="Drop" dropStyle="combo" dx="16" fmlaLink="#REF!" fmlaRange="$K$6:$K$9" sel="0" val="0"/>
</file>

<file path=xl/ctrlProps/ctrlProp655.xml><?xml version="1.0" encoding="utf-8"?>
<formControlPr xmlns="http://schemas.microsoft.com/office/spreadsheetml/2009/9/main" objectType="Drop" dropStyle="combo" dx="16" fmlaLink="#REF!" fmlaRange="$L$6:$L$9" sel="0" val="0"/>
</file>

<file path=xl/ctrlProps/ctrlProp656.xml><?xml version="1.0" encoding="utf-8"?>
<formControlPr xmlns="http://schemas.microsoft.com/office/spreadsheetml/2009/9/main" objectType="Drop" dropStyle="combo" dx="16" fmlaLink="#REF!" fmlaRange="$K$6:$K$9" sel="0" val="0"/>
</file>

<file path=xl/ctrlProps/ctrlProp657.xml><?xml version="1.0" encoding="utf-8"?>
<formControlPr xmlns="http://schemas.microsoft.com/office/spreadsheetml/2009/9/main" objectType="Drop" dropStyle="combo" dx="16" fmlaLink="#REF!" fmlaRange="$L$6:$L$9" sel="0" val="0"/>
</file>

<file path=xl/ctrlProps/ctrlProp658.xml><?xml version="1.0" encoding="utf-8"?>
<formControlPr xmlns="http://schemas.microsoft.com/office/spreadsheetml/2009/9/main" objectType="Drop" dropStyle="combo" dx="16" fmlaLink="#REF!" fmlaRange="$K$6:$K$9" sel="0" val="0"/>
</file>

<file path=xl/ctrlProps/ctrlProp659.xml><?xml version="1.0" encoding="utf-8"?>
<formControlPr xmlns="http://schemas.microsoft.com/office/spreadsheetml/2009/9/main" objectType="Drop" dropStyle="combo" dx="16" fmlaLink="#REF!" fmlaRange="$L$6:$L$9" sel="0" val="0"/>
</file>

<file path=xl/ctrlProps/ctrlProp66.xml><?xml version="1.0" encoding="utf-8"?>
<formControlPr xmlns="http://schemas.microsoft.com/office/spreadsheetml/2009/9/main" objectType="Drop" dropStyle="combo" dx="16" fmlaLink="#REF!" fmlaRange="$L$6:$L$9" sel="0" val="0"/>
</file>

<file path=xl/ctrlProps/ctrlProp660.xml><?xml version="1.0" encoding="utf-8"?>
<formControlPr xmlns="http://schemas.microsoft.com/office/spreadsheetml/2009/9/main" objectType="Drop" dropStyle="combo" dx="16" fmlaLink="#REF!" fmlaRange="$K$6:$K$9" sel="0" val="0"/>
</file>

<file path=xl/ctrlProps/ctrlProp661.xml><?xml version="1.0" encoding="utf-8"?>
<formControlPr xmlns="http://schemas.microsoft.com/office/spreadsheetml/2009/9/main" objectType="Drop" dropStyle="combo" dx="16" fmlaLink="#REF!" fmlaRange="$L$6:$L$9" sel="0" val="0"/>
</file>

<file path=xl/ctrlProps/ctrlProp662.xml><?xml version="1.0" encoding="utf-8"?>
<formControlPr xmlns="http://schemas.microsoft.com/office/spreadsheetml/2009/9/main" objectType="Drop" dropStyle="combo" dx="16" fmlaLink="#REF!" fmlaRange="$K$6:$K$9" sel="0" val="0"/>
</file>

<file path=xl/ctrlProps/ctrlProp663.xml><?xml version="1.0" encoding="utf-8"?>
<formControlPr xmlns="http://schemas.microsoft.com/office/spreadsheetml/2009/9/main" objectType="Drop" dropStyle="combo" dx="16" fmlaLink="#REF!" fmlaRange="$L$6:$L$9" sel="0" val="0"/>
</file>

<file path=xl/ctrlProps/ctrlProp664.xml><?xml version="1.0" encoding="utf-8"?>
<formControlPr xmlns="http://schemas.microsoft.com/office/spreadsheetml/2009/9/main" objectType="Drop" dropStyle="combo" dx="16" fmlaLink="#REF!" fmlaRange="$K$6:$K$9" sel="0" val="0"/>
</file>

<file path=xl/ctrlProps/ctrlProp665.xml><?xml version="1.0" encoding="utf-8"?>
<formControlPr xmlns="http://schemas.microsoft.com/office/spreadsheetml/2009/9/main" objectType="Drop" dropStyle="combo" dx="16" fmlaLink="#REF!" fmlaRange="$L$6:$L$9" sel="0" val="0"/>
</file>

<file path=xl/ctrlProps/ctrlProp666.xml><?xml version="1.0" encoding="utf-8"?>
<formControlPr xmlns="http://schemas.microsoft.com/office/spreadsheetml/2009/9/main" objectType="Drop" dropStyle="combo" dx="16" fmlaLink="#REF!" fmlaRange="$K$6:$K$9" sel="0" val="0"/>
</file>

<file path=xl/ctrlProps/ctrlProp667.xml><?xml version="1.0" encoding="utf-8"?>
<formControlPr xmlns="http://schemas.microsoft.com/office/spreadsheetml/2009/9/main" objectType="Drop" dropStyle="combo" dx="16" fmlaLink="#REF!" fmlaRange="$L$6:$L$9" sel="0" val="0"/>
</file>

<file path=xl/ctrlProps/ctrlProp668.xml><?xml version="1.0" encoding="utf-8"?>
<formControlPr xmlns="http://schemas.microsoft.com/office/spreadsheetml/2009/9/main" objectType="Drop" dropStyle="combo" dx="16" fmlaLink="#REF!" fmlaRange="$K$6:$K$9" sel="0" val="0"/>
</file>

<file path=xl/ctrlProps/ctrlProp669.xml><?xml version="1.0" encoding="utf-8"?>
<formControlPr xmlns="http://schemas.microsoft.com/office/spreadsheetml/2009/9/main" objectType="Drop" dropStyle="combo" dx="16" fmlaLink="#REF!" fmlaRange="$L$6:$L$9" sel="3" val="0"/>
</file>

<file path=xl/ctrlProps/ctrlProp67.xml><?xml version="1.0" encoding="utf-8"?>
<formControlPr xmlns="http://schemas.microsoft.com/office/spreadsheetml/2009/9/main" objectType="Drop" dropStyle="combo" dx="16" fmlaLink="#REF!" fmlaRange="$K$6:$K$9" sel="0" val="0"/>
</file>

<file path=xl/ctrlProps/ctrlProp670.xml><?xml version="1.0" encoding="utf-8"?>
<formControlPr xmlns="http://schemas.microsoft.com/office/spreadsheetml/2009/9/main" objectType="Drop" dropStyle="combo" dx="16" fmlaLink="#REF!" fmlaRange="$K$6:$K$9" sel="2" val="0"/>
</file>

<file path=xl/ctrlProps/ctrlProp671.xml><?xml version="1.0" encoding="utf-8"?>
<formControlPr xmlns="http://schemas.microsoft.com/office/spreadsheetml/2009/9/main" objectType="Drop" dropStyle="combo" dx="16" fmlaLink="#REF!" fmlaRange="$L$6:$L$9" sel="2" val="0"/>
</file>

<file path=xl/ctrlProps/ctrlProp672.xml><?xml version="1.0" encoding="utf-8"?>
<formControlPr xmlns="http://schemas.microsoft.com/office/spreadsheetml/2009/9/main" objectType="Drop" dropStyle="combo" dx="16" fmlaLink="#REF!" fmlaRange="$K$6:$K$9" sel="2" val="0"/>
</file>

<file path=xl/ctrlProps/ctrlProp673.xml><?xml version="1.0" encoding="utf-8"?>
<formControlPr xmlns="http://schemas.microsoft.com/office/spreadsheetml/2009/9/main" objectType="Drop" dropStyle="combo" dx="16" fmlaLink="#REF!" fmlaRange="$L$6:$L$9" sel="0" val="0"/>
</file>

<file path=xl/ctrlProps/ctrlProp674.xml><?xml version="1.0" encoding="utf-8"?>
<formControlPr xmlns="http://schemas.microsoft.com/office/spreadsheetml/2009/9/main" objectType="Drop" dropStyle="combo" dx="16" fmlaLink="#REF!" fmlaRange="$K$6:$K$9" sel="0" val="0"/>
</file>

<file path=xl/ctrlProps/ctrlProp675.xml><?xml version="1.0" encoding="utf-8"?>
<formControlPr xmlns="http://schemas.microsoft.com/office/spreadsheetml/2009/9/main" objectType="Drop" dropStyle="combo" dx="16" fmlaLink="#REF!" fmlaRange="$L$6:$L$9" sel="0" val="0"/>
</file>

<file path=xl/ctrlProps/ctrlProp676.xml><?xml version="1.0" encoding="utf-8"?>
<formControlPr xmlns="http://schemas.microsoft.com/office/spreadsheetml/2009/9/main" objectType="Drop" dropStyle="combo" dx="16" fmlaLink="#REF!" fmlaRange="$K$6:$K$9" sel="0" val="0"/>
</file>

<file path=xl/ctrlProps/ctrlProp677.xml><?xml version="1.0" encoding="utf-8"?>
<formControlPr xmlns="http://schemas.microsoft.com/office/spreadsheetml/2009/9/main" objectType="Drop" dropStyle="combo" dx="16" fmlaLink="#REF!" fmlaRange="$L$6:$L$9" sel="0" val="0"/>
</file>

<file path=xl/ctrlProps/ctrlProp678.xml><?xml version="1.0" encoding="utf-8"?>
<formControlPr xmlns="http://schemas.microsoft.com/office/spreadsheetml/2009/9/main" objectType="Drop" dropStyle="combo" dx="16" fmlaLink="#REF!" fmlaRange="$K$6:$K$9" sel="0" val="0"/>
</file>

<file path=xl/ctrlProps/ctrlProp679.xml><?xml version="1.0" encoding="utf-8"?>
<formControlPr xmlns="http://schemas.microsoft.com/office/spreadsheetml/2009/9/main" objectType="Drop" dropStyle="combo" dx="16" fmlaLink="#REF!" fmlaRange="$L$6:$L$9" sel="0" val="0"/>
</file>

<file path=xl/ctrlProps/ctrlProp68.xml><?xml version="1.0" encoding="utf-8"?>
<formControlPr xmlns="http://schemas.microsoft.com/office/spreadsheetml/2009/9/main" objectType="Drop" dropStyle="combo" dx="16" fmlaLink="#REF!" fmlaRange="$L$6:$L$9" sel="0" val="0"/>
</file>

<file path=xl/ctrlProps/ctrlProp680.xml><?xml version="1.0" encoding="utf-8"?>
<formControlPr xmlns="http://schemas.microsoft.com/office/spreadsheetml/2009/9/main" objectType="Drop" dropStyle="combo" dx="16" fmlaLink="#REF!" fmlaRange="$K$6:$K$9" sel="0" val="0"/>
</file>

<file path=xl/ctrlProps/ctrlProp681.xml><?xml version="1.0" encoding="utf-8"?>
<formControlPr xmlns="http://schemas.microsoft.com/office/spreadsheetml/2009/9/main" objectType="Drop" dropStyle="combo" dx="16" fmlaLink="#REF!" fmlaRange="$L$6:$L$9" sel="0" val="0"/>
</file>

<file path=xl/ctrlProps/ctrlProp682.xml><?xml version="1.0" encoding="utf-8"?>
<formControlPr xmlns="http://schemas.microsoft.com/office/spreadsheetml/2009/9/main" objectType="Drop" dropStyle="combo" dx="16" fmlaLink="#REF!" fmlaRange="$K$6:$K$9" sel="0" val="0"/>
</file>

<file path=xl/ctrlProps/ctrlProp683.xml><?xml version="1.0" encoding="utf-8"?>
<formControlPr xmlns="http://schemas.microsoft.com/office/spreadsheetml/2009/9/main" objectType="Drop" dropStyle="combo" dx="16" fmlaLink="#REF!" fmlaRange="$L$6:$L$9" sel="0" val="0"/>
</file>

<file path=xl/ctrlProps/ctrlProp684.xml><?xml version="1.0" encoding="utf-8"?>
<formControlPr xmlns="http://schemas.microsoft.com/office/spreadsheetml/2009/9/main" objectType="Drop" dropStyle="combo" dx="16" fmlaLink="#REF!" fmlaRange="$K$6:$K$9" sel="0" val="0"/>
</file>

<file path=xl/ctrlProps/ctrlProp685.xml><?xml version="1.0" encoding="utf-8"?>
<formControlPr xmlns="http://schemas.microsoft.com/office/spreadsheetml/2009/9/main" objectType="Drop" dropStyle="combo" dx="16" fmlaLink="#REF!" fmlaRange="$L$6:$L$9" sel="0" val="0"/>
</file>

<file path=xl/ctrlProps/ctrlProp686.xml><?xml version="1.0" encoding="utf-8"?>
<formControlPr xmlns="http://schemas.microsoft.com/office/spreadsheetml/2009/9/main" objectType="Drop" dropStyle="combo" dx="16" fmlaLink="#REF!" fmlaRange="$K$6:$K$9" sel="0" val="0"/>
</file>

<file path=xl/ctrlProps/ctrlProp687.xml><?xml version="1.0" encoding="utf-8"?>
<formControlPr xmlns="http://schemas.microsoft.com/office/spreadsheetml/2009/9/main" objectType="Drop" dropStyle="combo" dx="16" fmlaLink="#REF!" fmlaRange="$L$6:$L$9" sel="2" val="0"/>
</file>

<file path=xl/ctrlProps/ctrlProp688.xml><?xml version="1.0" encoding="utf-8"?>
<formControlPr xmlns="http://schemas.microsoft.com/office/spreadsheetml/2009/9/main" objectType="Drop" dropStyle="combo" dx="16" fmlaLink="#REF!" fmlaRange="$K$6:$K$9" sel="0" val="0"/>
</file>

<file path=xl/ctrlProps/ctrlProp689.xml><?xml version="1.0" encoding="utf-8"?>
<formControlPr xmlns="http://schemas.microsoft.com/office/spreadsheetml/2009/9/main" objectType="Drop" dropStyle="combo" dx="16" fmlaLink="#REF!" fmlaRange="$L$6:$L$9" sel="0" val="0"/>
</file>

<file path=xl/ctrlProps/ctrlProp69.xml><?xml version="1.0" encoding="utf-8"?>
<formControlPr xmlns="http://schemas.microsoft.com/office/spreadsheetml/2009/9/main" objectType="Drop" dropStyle="combo" dx="16" fmlaLink="#REF!" fmlaRange="$K$6:$K$9" sel="0" val="0"/>
</file>

<file path=xl/ctrlProps/ctrlProp690.xml><?xml version="1.0" encoding="utf-8"?>
<formControlPr xmlns="http://schemas.microsoft.com/office/spreadsheetml/2009/9/main" objectType="Drop" dropStyle="combo" dx="16" fmlaLink="#REF!" fmlaRange="$K$6:$K$9" sel="0" val="0"/>
</file>

<file path=xl/ctrlProps/ctrlProp691.xml><?xml version="1.0" encoding="utf-8"?>
<formControlPr xmlns="http://schemas.microsoft.com/office/spreadsheetml/2009/9/main" objectType="Drop" dropStyle="combo" dx="16" fmlaLink="#REF!" fmlaRange="$L$6:$L$9" sel="0" val="0"/>
</file>

<file path=xl/ctrlProps/ctrlProp692.xml><?xml version="1.0" encoding="utf-8"?>
<formControlPr xmlns="http://schemas.microsoft.com/office/spreadsheetml/2009/9/main" objectType="Drop" dropStyle="combo" dx="16" fmlaLink="#REF!" fmlaRange="$K$6:$K$9" sel="0" val="0"/>
</file>

<file path=xl/ctrlProps/ctrlProp693.xml><?xml version="1.0" encoding="utf-8"?>
<formControlPr xmlns="http://schemas.microsoft.com/office/spreadsheetml/2009/9/main" objectType="Drop" dropStyle="combo" dx="16" fmlaLink="#REF!" fmlaRange="$L$6:$L$9" sel="2" val="0"/>
</file>

<file path=xl/ctrlProps/ctrlProp694.xml><?xml version="1.0" encoding="utf-8"?>
<formControlPr xmlns="http://schemas.microsoft.com/office/spreadsheetml/2009/9/main" objectType="Drop" dropStyle="combo" dx="16" fmlaLink="#REF!" fmlaRange="$K$6:$K$9" sel="2" val="0"/>
</file>

<file path=xl/ctrlProps/ctrlProp695.xml><?xml version="1.0" encoding="utf-8"?>
<formControlPr xmlns="http://schemas.microsoft.com/office/spreadsheetml/2009/9/main" objectType="Drop" dropStyle="combo" dx="16" fmlaLink="#REF!" fmlaRange="$L$6:$L$9" sel="0" val="0"/>
</file>

<file path=xl/ctrlProps/ctrlProp696.xml><?xml version="1.0" encoding="utf-8"?>
<formControlPr xmlns="http://schemas.microsoft.com/office/spreadsheetml/2009/9/main" objectType="Drop" dropStyle="combo" dx="16" fmlaLink="#REF!" fmlaRange="$K$6:$K$9" sel="0" val="0"/>
</file>

<file path=xl/ctrlProps/ctrlProp697.xml><?xml version="1.0" encoding="utf-8"?>
<formControlPr xmlns="http://schemas.microsoft.com/office/spreadsheetml/2009/9/main" objectType="Drop" dropStyle="combo" dx="16" fmlaLink="#REF!" fmlaRange="$L$6:$L$9" sel="0" val="0"/>
</file>

<file path=xl/ctrlProps/ctrlProp698.xml><?xml version="1.0" encoding="utf-8"?>
<formControlPr xmlns="http://schemas.microsoft.com/office/spreadsheetml/2009/9/main" objectType="Drop" dropStyle="combo" dx="16" fmlaLink="#REF!" fmlaRange="$K$6:$K$9" sel="0" val="0"/>
</file>

<file path=xl/ctrlProps/ctrlProp699.xml><?xml version="1.0" encoding="utf-8"?>
<formControlPr xmlns="http://schemas.microsoft.com/office/spreadsheetml/2009/9/main" objectType="Drop" dropStyle="combo" dx="16" fmlaLink="#REF!" fmlaRange="$L$6:$L$9" sel="0" val="0"/>
</file>

<file path=xl/ctrlProps/ctrlProp7.xml><?xml version="1.0" encoding="utf-8"?>
<formControlPr xmlns="http://schemas.microsoft.com/office/spreadsheetml/2009/9/main" objectType="Drop" dropStyle="combo" dx="16" fmlaLink="#REF!" fmlaRange="#REF!" sel="0" val="0"/>
</file>

<file path=xl/ctrlProps/ctrlProp70.xml><?xml version="1.0" encoding="utf-8"?>
<formControlPr xmlns="http://schemas.microsoft.com/office/spreadsheetml/2009/9/main" objectType="Drop" dropStyle="combo" dx="16" fmlaLink="#REF!" fmlaRange="$L$6:$L$9" sel="0" val="0"/>
</file>

<file path=xl/ctrlProps/ctrlProp700.xml><?xml version="1.0" encoding="utf-8"?>
<formControlPr xmlns="http://schemas.microsoft.com/office/spreadsheetml/2009/9/main" objectType="Drop" dropStyle="combo" dx="16" fmlaLink="#REF!" fmlaRange="$K$6:$K$9" sel="0" val="0"/>
</file>

<file path=xl/ctrlProps/ctrlProp701.xml><?xml version="1.0" encoding="utf-8"?>
<formControlPr xmlns="http://schemas.microsoft.com/office/spreadsheetml/2009/9/main" objectType="Drop" dropStyle="combo" dx="16" fmlaLink="#REF!" fmlaRange="$L$6:$L$9" sel="0" val="0"/>
</file>

<file path=xl/ctrlProps/ctrlProp702.xml><?xml version="1.0" encoding="utf-8"?>
<formControlPr xmlns="http://schemas.microsoft.com/office/spreadsheetml/2009/9/main" objectType="Drop" dropStyle="combo" dx="16" fmlaLink="#REF!" fmlaRange="$K$6:$K$9" sel="0" val="0"/>
</file>

<file path=xl/ctrlProps/ctrlProp703.xml><?xml version="1.0" encoding="utf-8"?>
<formControlPr xmlns="http://schemas.microsoft.com/office/spreadsheetml/2009/9/main" objectType="Drop" dropStyle="combo" dx="16" fmlaLink="#REF!" fmlaRange="$L$6:$L$9" sel="0" val="0"/>
</file>

<file path=xl/ctrlProps/ctrlProp704.xml><?xml version="1.0" encoding="utf-8"?>
<formControlPr xmlns="http://schemas.microsoft.com/office/spreadsheetml/2009/9/main" objectType="Drop" dropStyle="combo" dx="16" fmlaLink="#REF!" fmlaRange="$K$6:$K$9" sel="0" val="0"/>
</file>

<file path=xl/ctrlProps/ctrlProp705.xml><?xml version="1.0" encoding="utf-8"?>
<formControlPr xmlns="http://schemas.microsoft.com/office/spreadsheetml/2009/9/main" objectType="Drop" dropStyle="combo" dx="16" fmlaLink="#REF!" fmlaRange="$L$6:$L$9" sel="2" val="0"/>
</file>

<file path=xl/ctrlProps/ctrlProp706.xml><?xml version="1.0" encoding="utf-8"?>
<formControlPr xmlns="http://schemas.microsoft.com/office/spreadsheetml/2009/9/main" objectType="Drop" dropStyle="combo" dx="16" fmlaLink="#REF!" fmlaRange="$K$6:$K$9" sel="0" val="0"/>
</file>

<file path=xl/ctrlProps/ctrlProp707.xml><?xml version="1.0" encoding="utf-8"?>
<formControlPr xmlns="http://schemas.microsoft.com/office/spreadsheetml/2009/9/main" objectType="Drop" dropStyle="combo" dx="16" fmlaLink="#REF!" fmlaRange="$L$6:$L$9" sel="0" val="0"/>
</file>

<file path=xl/ctrlProps/ctrlProp708.xml><?xml version="1.0" encoding="utf-8"?>
<formControlPr xmlns="http://schemas.microsoft.com/office/spreadsheetml/2009/9/main" objectType="Drop" dropStyle="combo" dx="16" fmlaLink="#REF!" fmlaRange="$K$6:$K$9" sel="0" val="0"/>
</file>

<file path=xl/ctrlProps/ctrlProp709.xml><?xml version="1.0" encoding="utf-8"?>
<formControlPr xmlns="http://schemas.microsoft.com/office/spreadsheetml/2009/9/main" objectType="Drop" dropStyle="combo" dx="16" fmlaLink="#REF!" fmlaRange="$L$6:$L$9" sel="0" val="0"/>
</file>

<file path=xl/ctrlProps/ctrlProp71.xml><?xml version="1.0" encoding="utf-8"?>
<formControlPr xmlns="http://schemas.microsoft.com/office/spreadsheetml/2009/9/main" objectType="Drop" dropStyle="combo" dx="16" fmlaLink="#REF!" fmlaRange="$K$6:$K$9" sel="0" val="0"/>
</file>

<file path=xl/ctrlProps/ctrlProp710.xml><?xml version="1.0" encoding="utf-8"?>
<formControlPr xmlns="http://schemas.microsoft.com/office/spreadsheetml/2009/9/main" objectType="Drop" dropStyle="combo" dx="16" fmlaLink="#REF!" fmlaRange="$K$6:$K$9" sel="0" val="0"/>
</file>

<file path=xl/ctrlProps/ctrlProp711.xml><?xml version="1.0" encoding="utf-8"?>
<formControlPr xmlns="http://schemas.microsoft.com/office/spreadsheetml/2009/9/main" objectType="Drop" dropStyle="combo" dx="16" fmlaLink="#REF!" fmlaRange="$L$6:$L$9" sel="2" val="0"/>
</file>

<file path=xl/ctrlProps/ctrlProp712.xml><?xml version="1.0" encoding="utf-8"?>
<formControlPr xmlns="http://schemas.microsoft.com/office/spreadsheetml/2009/9/main" objectType="Drop" dropStyle="combo" dx="16" fmlaLink="#REF!" fmlaRange="$K$6:$K$9" sel="0" val="0"/>
</file>

<file path=xl/ctrlProps/ctrlProp713.xml><?xml version="1.0" encoding="utf-8"?>
<formControlPr xmlns="http://schemas.microsoft.com/office/spreadsheetml/2009/9/main" objectType="Drop" dropStyle="combo" dx="16" fmlaLink="#REF!" fmlaRange="$L$6:$L$9" sel="0" val="0"/>
</file>

<file path=xl/ctrlProps/ctrlProp714.xml><?xml version="1.0" encoding="utf-8"?>
<formControlPr xmlns="http://schemas.microsoft.com/office/spreadsheetml/2009/9/main" objectType="Drop" dropStyle="combo" dx="16" fmlaLink="#REF!" fmlaRange="$K$6:$K$9" sel="0" val="0"/>
</file>

<file path=xl/ctrlProps/ctrlProp715.xml><?xml version="1.0" encoding="utf-8"?>
<formControlPr xmlns="http://schemas.microsoft.com/office/spreadsheetml/2009/9/main" objectType="Drop" dropStyle="combo" dx="16" fmlaLink="#REF!" fmlaRange="$L$6:$L$9" sel="0" val="0"/>
</file>

<file path=xl/ctrlProps/ctrlProp716.xml><?xml version="1.0" encoding="utf-8"?>
<formControlPr xmlns="http://schemas.microsoft.com/office/spreadsheetml/2009/9/main" objectType="Drop" dropStyle="combo" dx="16" fmlaLink="#REF!" fmlaRange="$K$6:$K$9" sel="0" val="0"/>
</file>

<file path=xl/ctrlProps/ctrlProp717.xml><?xml version="1.0" encoding="utf-8"?>
<formControlPr xmlns="http://schemas.microsoft.com/office/spreadsheetml/2009/9/main" objectType="Drop" dropStyle="combo" dx="16" fmlaLink="#REF!" fmlaRange="$L$6:$L$9" sel="2" val="0"/>
</file>

<file path=xl/ctrlProps/ctrlProp718.xml><?xml version="1.0" encoding="utf-8"?>
<formControlPr xmlns="http://schemas.microsoft.com/office/spreadsheetml/2009/9/main" objectType="Drop" dropStyle="combo" dx="16" fmlaLink="#REF!" fmlaRange="$K$6:$K$9" sel="0" val="0"/>
</file>

<file path=xl/ctrlProps/ctrlProp719.xml><?xml version="1.0" encoding="utf-8"?>
<formControlPr xmlns="http://schemas.microsoft.com/office/spreadsheetml/2009/9/main" objectType="Drop" dropStyle="combo" dx="16" fmlaLink="#REF!" fmlaRange="$K$6:$K$9" sel="0" val="0"/>
</file>

<file path=xl/ctrlProps/ctrlProp72.xml><?xml version="1.0" encoding="utf-8"?>
<formControlPr xmlns="http://schemas.microsoft.com/office/spreadsheetml/2009/9/main" objectType="Drop" dropStyle="combo" dx="16" fmlaLink="#REF!" fmlaRange="$L$6:$L$9" sel="0" val="0"/>
</file>

<file path=xl/ctrlProps/ctrlProp720.xml><?xml version="1.0" encoding="utf-8"?>
<formControlPr xmlns="http://schemas.microsoft.com/office/spreadsheetml/2009/9/main" objectType="Drop" dropStyle="combo" dx="16" fmlaLink="#REF!" fmlaRange="$K$6:$K$9" sel="0" val="0"/>
</file>

<file path=xl/ctrlProps/ctrlProp721.xml><?xml version="1.0" encoding="utf-8"?>
<formControlPr xmlns="http://schemas.microsoft.com/office/spreadsheetml/2009/9/main" objectType="Drop" dropStyle="combo" dx="16" fmlaLink="#REF!" fmlaRange="$K$6:$K$9" sel="0" val="0"/>
</file>

<file path=xl/ctrlProps/ctrlProp722.xml><?xml version="1.0" encoding="utf-8"?>
<formControlPr xmlns="http://schemas.microsoft.com/office/spreadsheetml/2009/9/main" objectType="Drop" dropStyle="combo" dx="16" fmlaLink="#REF!" fmlaRange="$K$6:$K$9" sel="0" val="0"/>
</file>

<file path=xl/ctrlProps/ctrlProp723.xml><?xml version="1.0" encoding="utf-8"?>
<formControlPr xmlns="http://schemas.microsoft.com/office/spreadsheetml/2009/9/main" objectType="Drop" dropStyle="combo" dx="16" fmlaLink="#REF!" fmlaRange="$K$6:$K$9" sel="0" val="0"/>
</file>

<file path=xl/ctrlProps/ctrlProp724.xml><?xml version="1.0" encoding="utf-8"?>
<formControlPr xmlns="http://schemas.microsoft.com/office/spreadsheetml/2009/9/main" objectType="Drop" dropStyle="combo" dx="16" fmlaLink="#REF!" fmlaRange="$L$6:$L$9" sel="0" val="0"/>
</file>

<file path=xl/ctrlProps/ctrlProp725.xml><?xml version="1.0" encoding="utf-8"?>
<formControlPr xmlns="http://schemas.microsoft.com/office/spreadsheetml/2009/9/main" objectType="Drop" dropStyle="combo" dx="16" fmlaLink="#REF!" fmlaRange="$K$6:$K$9" sel="0" val="0"/>
</file>

<file path=xl/ctrlProps/ctrlProp726.xml><?xml version="1.0" encoding="utf-8"?>
<formControlPr xmlns="http://schemas.microsoft.com/office/spreadsheetml/2009/9/main" objectType="Drop" dropStyle="combo" dx="16" fmlaLink="#REF!" fmlaRange="$L$6:$L$9" sel="0" val="0"/>
</file>

<file path=xl/ctrlProps/ctrlProp727.xml><?xml version="1.0" encoding="utf-8"?>
<formControlPr xmlns="http://schemas.microsoft.com/office/spreadsheetml/2009/9/main" objectType="Drop" dropStyle="combo" dx="16" fmlaLink="#REF!" fmlaRange="$K$6:$K$9" sel="0" val="0"/>
</file>

<file path=xl/ctrlProps/ctrlProp728.xml><?xml version="1.0" encoding="utf-8"?>
<formControlPr xmlns="http://schemas.microsoft.com/office/spreadsheetml/2009/9/main" objectType="Drop" dropStyle="combo" dx="16" fmlaLink="#REF!" fmlaRange="$L$6:$L$9" sel="0" val="0"/>
</file>

<file path=xl/ctrlProps/ctrlProp729.xml><?xml version="1.0" encoding="utf-8"?>
<formControlPr xmlns="http://schemas.microsoft.com/office/spreadsheetml/2009/9/main" objectType="Drop" dropStyle="combo" dx="16" fmlaLink="#REF!" fmlaRange="$K$6:$K$9" sel="0" val="0"/>
</file>

<file path=xl/ctrlProps/ctrlProp73.xml><?xml version="1.0" encoding="utf-8"?>
<formControlPr xmlns="http://schemas.microsoft.com/office/spreadsheetml/2009/9/main" objectType="Drop" dropStyle="combo" dx="16" fmlaLink="#REF!" fmlaRange="$K$6:$K$9" sel="0" val="0"/>
</file>

<file path=xl/ctrlProps/ctrlProp730.xml><?xml version="1.0" encoding="utf-8"?>
<formControlPr xmlns="http://schemas.microsoft.com/office/spreadsheetml/2009/9/main" objectType="Drop" dropStyle="combo" dx="16" fmlaLink="#REF!" fmlaRange="$L$6:$L$9" sel="0" val="0"/>
</file>

<file path=xl/ctrlProps/ctrlProp731.xml><?xml version="1.0" encoding="utf-8"?>
<formControlPr xmlns="http://schemas.microsoft.com/office/spreadsheetml/2009/9/main" objectType="Drop" dropStyle="combo" dx="16" fmlaLink="#REF!" fmlaRange="$K$6:$K$9" sel="0" val="0"/>
</file>

<file path=xl/ctrlProps/ctrlProp732.xml><?xml version="1.0" encoding="utf-8"?>
<formControlPr xmlns="http://schemas.microsoft.com/office/spreadsheetml/2009/9/main" objectType="Drop" dropStyle="combo" dx="16" fmlaLink="#REF!" fmlaRange="$L$6:$L$9" sel="2" val="0"/>
</file>

<file path=xl/ctrlProps/ctrlProp733.xml><?xml version="1.0" encoding="utf-8"?>
<formControlPr xmlns="http://schemas.microsoft.com/office/spreadsheetml/2009/9/main" objectType="Drop" dropStyle="combo" dx="16" fmlaLink="#REF!" fmlaRange="$K$6:$K$9" sel="0" val="0"/>
</file>

<file path=xl/ctrlProps/ctrlProp734.xml><?xml version="1.0" encoding="utf-8"?>
<formControlPr xmlns="http://schemas.microsoft.com/office/spreadsheetml/2009/9/main" objectType="Drop" dropStyle="combo" dx="16" fmlaLink="$C$16" fmlaRange="$L$6:$L$9" val="0"/>
</file>

<file path=xl/ctrlProps/ctrlProp735.xml><?xml version="1.0" encoding="utf-8"?>
<formControlPr xmlns="http://schemas.microsoft.com/office/spreadsheetml/2009/9/main" objectType="Drop" dropStyle="combo" dx="16" fmlaLink="$C$22" fmlaRange="$L$6:$L$9" val="0"/>
</file>

<file path=xl/ctrlProps/ctrlProp736.xml><?xml version="1.0" encoding="utf-8"?>
<formControlPr xmlns="http://schemas.microsoft.com/office/spreadsheetml/2009/9/main" objectType="Drop" dropStyle="combo" dx="16" fmlaLink="$C$25" fmlaRange="$L$6:$L$9" val="0"/>
</file>

<file path=xl/ctrlProps/ctrlProp737.xml><?xml version="1.0" encoding="utf-8"?>
<formControlPr xmlns="http://schemas.microsoft.com/office/spreadsheetml/2009/9/main" objectType="Drop" dropStyle="combo" dx="16" fmlaLink="$C$28" fmlaRange="$L$6:$L$9" val="0"/>
</file>

<file path=xl/ctrlProps/ctrlProp738.xml><?xml version="1.0" encoding="utf-8"?>
<formControlPr xmlns="http://schemas.microsoft.com/office/spreadsheetml/2009/9/main" objectType="Drop" dropStyle="combo" dx="16" fmlaLink="$C$31" fmlaRange="$L$6:$L$9" val="0"/>
</file>

<file path=xl/ctrlProps/ctrlProp739.xml><?xml version="1.0" encoding="utf-8"?>
<formControlPr xmlns="http://schemas.microsoft.com/office/spreadsheetml/2009/9/main" objectType="Drop" dropStyle="combo" dx="16" fmlaLink="$C$16" fmlaRange="$L$6:$L$9" val="0"/>
</file>

<file path=xl/ctrlProps/ctrlProp74.xml><?xml version="1.0" encoding="utf-8"?>
<formControlPr xmlns="http://schemas.microsoft.com/office/spreadsheetml/2009/9/main" objectType="Drop" dropStyle="combo" dx="16" fmlaLink="#REF!" fmlaRange="$L$6:$L$9" sel="0" val="0"/>
</file>

<file path=xl/ctrlProps/ctrlProp740.xml><?xml version="1.0" encoding="utf-8"?>
<formControlPr xmlns="http://schemas.microsoft.com/office/spreadsheetml/2009/9/main" objectType="Drop" dropStyle="combo" dx="16" fmlaLink="$C$14" fmlaRange="$K$6:$K$9" val="0"/>
</file>

<file path=xl/ctrlProps/ctrlProp741.xml><?xml version="1.0" encoding="utf-8"?>
<formControlPr xmlns="http://schemas.microsoft.com/office/spreadsheetml/2009/9/main" objectType="Drop" dropStyle="combo" dx="16" fmlaLink="$C$22" fmlaRange="$L$6:$L$9" val="0"/>
</file>

<file path=xl/ctrlProps/ctrlProp742.xml><?xml version="1.0" encoding="utf-8"?>
<formControlPr xmlns="http://schemas.microsoft.com/office/spreadsheetml/2009/9/main" objectType="Drop" dropStyle="combo" dx="16" fmlaLink="$C$20" fmlaRange="$K$6:$K$9" val="0"/>
</file>

<file path=xl/ctrlProps/ctrlProp743.xml><?xml version="1.0" encoding="utf-8"?>
<formControlPr xmlns="http://schemas.microsoft.com/office/spreadsheetml/2009/9/main" objectType="Drop" dropStyle="combo" dx="16" fmlaLink="$C$25" fmlaRange="$L$6:$L$9" val="0"/>
</file>

<file path=xl/ctrlProps/ctrlProp744.xml><?xml version="1.0" encoding="utf-8"?>
<formControlPr xmlns="http://schemas.microsoft.com/office/spreadsheetml/2009/9/main" objectType="Drop" dropStyle="combo" dx="16" fmlaLink="$C$23" fmlaRange="$K$6:$K$9" val="0"/>
</file>

<file path=xl/ctrlProps/ctrlProp745.xml><?xml version="1.0" encoding="utf-8"?>
<formControlPr xmlns="http://schemas.microsoft.com/office/spreadsheetml/2009/9/main" objectType="Drop" dropStyle="combo" dx="16" fmlaLink="$C$28" fmlaRange="$L$6:$L$9" val="0"/>
</file>

<file path=xl/ctrlProps/ctrlProp746.xml><?xml version="1.0" encoding="utf-8"?>
<formControlPr xmlns="http://schemas.microsoft.com/office/spreadsheetml/2009/9/main" objectType="Drop" dropStyle="combo" dx="16" fmlaLink="$C$26" fmlaRange="$K$6:$K$9" val="0"/>
</file>

<file path=xl/ctrlProps/ctrlProp747.xml><?xml version="1.0" encoding="utf-8"?>
<formControlPr xmlns="http://schemas.microsoft.com/office/spreadsheetml/2009/9/main" objectType="Drop" dropStyle="combo" dx="16" fmlaLink="$C$31" fmlaRange="$L$6:$L$9" val="0"/>
</file>

<file path=xl/ctrlProps/ctrlProp748.xml><?xml version="1.0" encoding="utf-8"?>
<formControlPr xmlns="http://schemas.microsoft.com/office/spreadsheetml/2009/9/main" objectType="Drop" dropStyle="combo" dx="16" fmlaLink="$C$29" fmlaRange="$K$6:$K$9" val="0"/>
</file>

<file path=xl/ctrlProps/ctrlProp749.xml><?xml version="1.0" encoding="utf-8"?>
<formControlPr xmlns="http://schemas.microsoft.com/office/spreadsheetml/2009/9/main" objectType="Drop" dropStyle="combo" dx="16" fmlaLink="$C$19" fmlaRange="$L$6:$L$9" val="0"/>
</file>

<file path=xl/ctrlProps/ctrlProp75.xml><?xml version="1.0" encoding="utf-8"?>
<formControlPr xmlns="http://schemas.microsoft.com/office/spreadsheetml/2009/9/main" objectType="Drop" dropStyle="combo" dx="16" fmlaLink="#REF!" fmlaRange="$K$6:$K$9" sel="0" val="0"/>
</file>

<file path=xl/ctrlProps/ctrlProp750.xml><?xml version="1.0" encoding="utf-8"?>
<formControlPr xmlns="http://schemas.microsoft.com/office/spreadsheetml/2009/9/main" objectType="Drop" dropStyle="combo" dx="16" fmlaLink="$C$17" fmlaRange="$K$6:$K$9" val="0"/>
</file>

<file path=xl/ctrlProps/ctrlProp751.xml><?xml version="1.0" encoding="utf-8"?>
<formControlPr xmlns="http://schemas.microsoft.com/office/spreadsheetml/2009/9/main" objectType="Drop" dropStyle="combo" dx="16" fmlaLink="$C$16" fmlaRange="$L$6:$L$9" val="0"/>
</file>

<file path=xl/ctrlProps/ctrlProp752.xml><?xml version="1.0" encoding="utf-8"?>
<formControlPr xmlns="http://schemas.microsoft.com/office/spreadsheetml/2009/9/main" objectType="Drop" dropStyle="combo" dx="16" fmlaLink="$C$14" fmlaRange="$K$6:$K$9" val="0"/>
</file>

<file path=xl/ctrlProps/ctrlProp753.xml><?xml version="1.0" encoding="utf-8"?>
<formControlPr xmlns="http://schemas.microsoft.com/office/spreadsheetml/2009/9/main" objectType="Drop" dropStyle="combo" dx="16" fmlaLink="$C$22" fmlaRange="$L$6:$L$9" val="0"/>
</file>

<file path=xl/ctrlProps/ctrlProp754.xml><?xml version="1.0" encoding="utf-8"?>
<formControlPr xmlns="http://schemas.microsoft.com/office/spreadsheetml/2009/9/main" objectType="Drop" dropStyle="combo" dx="16" fmlaLink="$C$20" fmlaRange="$K$6:$K$9" val="0"/>
</file>

<file path=xl/ctrlProps/ctrlProp755.xml><?xml version="1.0" encoding="utf-8"?>
<formControlPr xmlns="http://schemas.microsoft.com/office/spreadsheetml/2009/9/main" objectType="Drop" dropStyle="combo" dx="16" fmlaLink="$C$25" fmlaRange="$L$6:$L$9" val="0"/>
</file>

<file path=xl/ctrlProps/ctrlProp756.xml><?xml version="1.0" encoding="utf-8"?>
<formControlPr xmlns="http://schemas.microsoft.com/office/spreadsheetml/2009/9/main" objectType="Drop" dropStyle="combo" dx="16" fmlaLink="$C$23" fmlaRange="$K$6:$K$9" val="0"/>
</file>

<file path=xl/ctrlProps/ctrlProp757.xml><?xml version="1.0" encoding="utf-8"?>
<formControlPr xmlns="http://schemas.microsoft.com/office/spreadsheetml/2009/9/main" objectType="Drop" dropStyle="combo" dx="16" fmlaLink="$C$19" fmlaRange="$L$6:$L$9" val="0"/>
</file>

<file path=xl/ctrlProps/ctrlProp758.xml><?xml version="1.0" encoding="utf-8"?>
<formControlPr xmlns="http://schemas.microsoft.com/office/spreadsheetml/2009/9/main" objectType="Drop" dropStyle="combo" dx="16" fmlaLink="$C$17" fmlaRange="$K$6:$K$9" val="0"/>
</file>

<file path=xl/ctrlProps/ctrlProp759.xml><?xml version="1.0" encoding="utf-8"?>
<formControlPr xmlns="http://schemas.microsoft.com/office/spreadsheetml/2009/9/main" objectType="Drop" dropStyle="combo" dx="16" fmlaLink="$C$16" fmlaRange="$L$6:$L$9" val="0"/>
</file>

<file path=xl/ctrlProps/ctrlProp76.xml><?xml version="1.0" encoding="utf-8"?>
<formControlPr xmlns="http://schemas.microsoft.com/office/spreadsheetml/2009/9/main" objectType="Drop" dropStyle="combo" dx="16" fmlaLink="#REF!" fmlaRange="$L$6:$L$9" sel="0" val="0"/>
</file>

<file path=xl/ctrlProps/ctrlProp760.xml><?xml version="1.0" encoding="utf-8"?>
<formControlPr xmlns="http://schemas.microsoft.com/office/spreadsheetml/2009/9/main" objectType="Drop" dropStyle="combo" dx="16" fmlaLink="$C$14" fmlaRange="$K$6:$K$9" val="0"/>
</file>

<file path=xl/ctrlProps/ctrlProp761.xml><?xml version="1.0" encoding="utf-8"?>
<formControlPr xmlns="http://schemas.microsoft.com/office/spreadsheetml/2009/9/main" objectType="Drop" dropStyle="combo" dx="16" fmlaLink="$C$16" fmlaRange="$L$6:$L$9" val="0"/>
</file>

<file path=xl/ctrlProps/ctrlProp762.xml><?xml version="1.0" encoding="utf-8"?>
<formControlPr xmlns="http://schemas.microsoft.com/office/spreadsheetml/2009/9/main" objectType="Drop" dropStyle="combo" dx="16" fmlaLink="$C$14" fmlaRange="$K$6:$K$9" val="0"/>
</file>

<file path=xl/ctrlProps/ctrlProp763.xml><?xml version="1.0" encoding="utf-8"?>
<formControlPr xmlns="http://schemas.microsoft.com/office/spreadsheetml/2009/9/main" objectType="Drop" dropStyle="combo" dx="16" fmlaLink="$C$22" fmlaRange="$L$6:$L$9" val="0"/>
</file>

<file path=xl/ctrlProps/ctrlProp764.xml><?xml version="1.0" encoding="utf-8"?>
<formControlPr xmlns="http://schemas.microsoft.com/office/spreadsheetml/2009/9/main" objectType="Drop" dropStyle="combo" dx="16" fmlaLink="$C$20" fmlaRange="$K$6:$K$9" val="0"/>
</file>

<file path=xl/ctrlProps/ctrlProp765.xml><?xml version="1.0" encoding="utf-8"?>
<formControlPr xmlns="http://schemas.microsoft.com/office/spreadsheetml/2009/9/main" objectType="Drop" dropStyle="combo" dx="16" fmlaLink="$C$19" fmlaRange="$L$6:$L$9" val="0"/>
</file>

<file path=xl/ctrlProps/ctrlProp766.xml><?xml version="1.0" encoding="utf-8"?>
<formControlPr xmlns="http://schemas.microsoft.com/office/spreadsheetml/2009/9/main" objectType="Drop" dropStyle="combo" dx="16" fmlaLink="$C$17" fmlaRange="$K$6:$K$9" val="0"/>
</file>

<file path=xl/ctrlProps/ctrlProp767.xml><?xml version="1.0" encoding="utf-8"?>
<formControlPr xmlns="http://schemas.microsoft.com/office/spreadsheetml/2009/9/main" objectType="Drop" dropStyle="combo" dx="16" fmlaLink="$C$25" fmlaRange="$L$6:$L$9" val="0"/>
</file>

<file path=xl/ctrlProps/ctrlProp768.xml><?xml version="1.0" encoding="utf-8"?>
<formControlPr xmlns="http://schemas.microsoft.com/office/spreadsheetml/2009/9/main" objectType="Drop" dropStyle="combo" dx="16" fmlaLink="$C$23" fmlaRange="$K$6:$K$9" val="0"/>
</file>

<file path=xl/ctrlProps/ctrlProp769.xml><?xml version="1.0" encoding="utf-8"?>
<formControlPr xmlns="http://schemas.microsoft.com/office/spreadsheetml/2009/9/main" objectType="Drop" dropStyle="combo" dx="16" fmlaLink="$C$34" fmlaRange="$L$6:$L$9" sel="0" val="0"/>
</file>

<file path=xl/ctrlProps/ctrlProp77.xml><?xml version="1.0" encoding="utf-8"?>
<formControlPr xmlns="http://schemas.microsoft.com/office/spreadsheetml/2009/9/main" objectType="Drop" dropStyle="combo" dx="16" fmlaLink="#REF!" fmlaRange="$K$6:$K$9" sel="0" val="0"/>
</file>

<file path=xl/ctrlProps/ctrlProp770.xml><?xml version="1.0" encoding="utf-8"?>
<formControlPr xmlns="http://schemas.microsoft.com/office/spreadsheetml/2009/9/main" objectType="Drop" dropStyle="combo" dx="16" fmlaLink="$C$37" fmlaRange="$L$6:$L$9" val="0"/>
</file>

<file path=xl/ctrlProps/ctrlProp771.xml><?xml version="1.0" encoding="utf-8"?>
<formControlPr xmlns="http://schemas.microsoft.com/office/spreadsheetml/2009/9/main" objectType="Drop" dropStyle="combo" dx="16" fmlaLink="$C$40" fmlaRange="$L$6:$L$9" val="0"/>
</file>

<file path=xl/ctrlProps/ctrlProp772.xml><?xml version="1.0" encoding="utf-8"?>
<formControlPr xmlns="http://schemas.microsoft.com/office/spreadsheetml/2009/9/main" objectType="Drop" dropStyle="combo" dx="16" fmlaLink="$C$43" fmlaRange="$L$6:$L$9" val="0"/>
</file>

<file path=xl/ctrlProps/ctrlProp773.xml><?xml version="1.0" encoding="utf-8"?>
<formControlPr xmlns="http://schemas.microsoft.com/office/spreadsheetml/2009/9/main" objectType="Drop" dropStyle="combo" dx="16" fmlaLink="$C$46" fmlaRange="$L$6:$L$9" val="0"/>
</file>

<file path=xl/ctrlProps/ctrlProp774.xml><?xml version="1.0" encoding="utf-8"?>
<formControlPr xmlns="http://schemas.microsoft.com/office/spreadsheetml/2009/9/main" objectType="Drop" dropStyle="combo" dx="16" fmlaLink="$C$49" fmlaRange="$L$6:$L$9" sel="0" val="0"/>
</file>

<file path=xl/ctrlProps/ctrlProp775.xml><?xml version="1.0" encoding="utf-8"?>
<formControlPr xmlns="http://schemas.microsoft.com/office/spreadsheetml/2009/9/main" objectType="Drop" dropStyle="combo" dx="16" fmlaLink="$C$52" fmlaRange="$L$6:$L$9" sel="0" val="0"/>
</file>

<file path=xl/ctrlProps/ctrlProp776.xml><?xml version="1.0" encoding="utf-8"?>
<formControlPr xmlns="http://schemas.microsoft.com/office/spreadsheetml/2009/9/main" objectType="Drop" dropStyle="combo" dx="16" fmlaLink="$C$58" fmlaRange="$L$6:$L$9" sel="0" val="0"/>
</file>

<file path=xl/ctrlProps/ctrlProp777.xml><?xml version="1.0" encoding="utf-8"?>
<formControlPr xmlns="http://schemas.microsoft.com/office/spreadsheetml/2009/9/main" objectType="Drop" dropStyle="combo" dx="16" fmlaLink="$C$55" fmlaRange="$L$6:$L$9" sel="0" val="0"/>
</file>

<file path=xl/ctrlProps/ctrlProp778.xml><?xml version="1.0" encoding="utf-8"?>
<formControlPr xmlns="http://schemas.microsoft.com/office/spreadsheetml/2009/9/main" objectType="Drop" dropStyle="combo" dx="16" fmlaLink="$C$61" fmlaRange="$L$6:$L$9" sel="0" val="0"/>
</file>

<file path=xl/ctrlProps/ctrlProp779.xml><?xml version="1.0" encoding="utf-8"?>
<formControlPr xmlns="http://schemas.microsoft.com/office/spreadsheetml/2009/9/main" objectType="Drop" dropStyle="combo" dx="16" fmlaLink="$C$64" fmlaRange="$L$6:$L$9" sel="0" val="0"/>
</file>

<file path=xl/ctrlProps/ctrlProp78.xml><?xml version="1.0" encoding="utf-8"?>
<formControlPr xmlns="http://schemas.microsoft.com/office/spreadsheetml/2009/9/main" objectType="Drop" dropStyle="combo" dx="16" fmlaLink="#REF!" fmlaRange="$L$6:$L$9" sel="0" val="0"/>
</file>

<file path=xl/ctrlProps/ctrlProp780.xml><?xml version="1.0" encoding="utf-8"?>
<formControlPr xmlns="http://schemas.microsoft.com/office/spreadsheetml/2009/9/main" objectType="Drop" dropStyle="combo" dx="16" fmlaLink="$C$67" fmlaRange="$L$6:$L$9" sel="0" val="0"/>
</file>

<file path=xl/ctrlProps/ctrlProp781.xml><?xml version="1.0" encoding="utf-8"?>
<formControlPr xmlns="http://schemas.microsoft.com/office/spreadsheetml/2009/9/main" objectType="Drop" dropStyle="combo" dx="16" fmlaLink="$C$70" fmlaRange="$L$6:$L$9" sel="0" val="0"/>
</file>

<file path=xl/ctrlProps/ctrlProp782.xml><?xml version="1.0" encoding="utf-8"?>
<formControlPr xmlns="http://schemas.microsoft.com/office/spreadsheetml/2009/9/main" objectType="Drop" dropStyle="combo" dx="16" fmlaLink="$C$73" fmlaRange="$L$6:$L$9" sel="0" val="0"/>
</file>

<file path=xl/ctrlProps/ctrlProp783.xml><?xml version="1.0" encoding="utf-8"?>
<formControlPr xmlns="http://schemas.microsoft.com/office/spreadsheetml/2009/9/main" objectType="Drop" dropStyle="combo" dx="16" fmlaLink="$C$76" fmlaRange="$L$6:$L$9" sel="0" val="0"/>
</file>

<file path=xl/ctrlProps/ctrlProp784.xml><?xml version="1.0" encoding="utf-8"?>
<formControlPr xmlns="http://schemas.microsoft.com/office/spreadsheetml/2009/9/main" objectType="Drop" dropStyle="combo" dx="16" fmlaLink="$C$79" fmlaRange="$L$6:$L$9" sel="0" val="0"/>
</file>

<file path=xl/ctrlProps/ctrlProp785.xml><?xml version="1.0" encoding="utf-8"?>
<formControlPr xmlns="http://schemas.microsoft.com/office/spreadsheetml/2009/9/main" objectType="Drop" dropStyle="combo" dx="16" fmlaLink="$C$82" fmlaRange="$L$6:$L$9" sel="0" val="0"/>
</file>

<file path=xl/ctrlProps/ctrlProp786.xml><?xml version="1.0" encoding="utf-8"?>
<formControlPr xmlns="http://schemas.microsoft.com/office/spreadsheetml/2009/9/main" objectType="Drop" dropStyle="combo" dx="16" fmlaLink="$C$85" fmlaRange="$L$6:$L$9" sel="0" val="0"/>
</file>

<file path=xl/ctrlProps/ctrlProp787.xml><?xml version="1.0" encoding="utf-8"?>
<formControlPr xmlns="http://schemas.microsoft.com/office/spreadsheetml/2009/9/main" objectType="Drop" dropStyle="combo" dx="16" fmlaLink="$C$88" fmlaRange="$L$6:$L$9" sel="0" val="0"/>
</file>

<file path=xl/ctrlProps/ctrlProp788.xml><?xml version="1.0" encoding="utf-8"?>
<formControlPr xmlns="http://schemas.microsoft.com/office/spreadsheetml/2009/9/main" objectType="Drop" dropStyle="combo" dx="16" fmlaLink="$C$91" fmlaRange="$L$6:$L$9" sel="0" val="0"/>
</file>

<file path=xl/ctrlProps/ctrlProp789.xml><?xml version="1.0" encoding="utf-8"?>
<formControlPr xmlns="http://schemas.microsoft.com/office/spreadsheetml/2009/9/main" objectType="Drop" dropStyle="combo" dx="16" fmlaLink="$C$94" fmlaRange="$L$6:$L$9" sel="0" val="0"/>
</file>

<file path=xl/ctrlProps/ctrlProp79.xml><?xml version="1.0" encoding="utf-8"?>
<formControlPr xmlns="http://schemas.microsoft.com/office/spreadsheetml/2009/9/main" objectType="Drop" dropStyle="combo" dx="16" fmlaLink="#REF!" fmlaRange="$K$6:$K$9" sel="0" val="0"/>
</file>

<file path=xl/ctrlProps/ctrlProp790.xml><?xml version="1.0" encoding="utf-8"?>
<formControlPr xmlns="http://schemas.microsoft.com/office/spreadsheetml/2009/9/main" objectType="Drop" dropStyle="combo" dx="16" fmlaLink="$C$97" fmlaRange="$L$6:$L$9" sel="0" val="0"/>
</file>

<file path=xl/ctrlProps/ctrlProp791.xml><?xml version="1.0" encoding="utf-8"?>
<formControlPr xmlns="http://schemas.microsoft.com/office/spreadsheetml/2009/9/main" objectType="Drop" dropStyle="combo" dx="16" fmlaLink="$C$100" fmlaRange="$L$6:$L$9" sel="0" val="0"/>
</file>

<file path=xl/ctrlProps/ctrlProp792.xml><?xml version="1.0" encoding="utf-8"?>
<formControlPr xmlns="http://schemas.microsoft.com/office/spreadsheetml/2009/9/main" objectType="Drop" dropStyle="combo" dx="16" fmlaLink="$C$103" fmlaRange="$L$6:$L$9" sel="0" val="0"/>
</file>

<file path=xl/ctrlProps/ctrlProp793.xml><?xml version="1.0" encoding="utf-8"?>
<formControlPr xmlns="http://schemas.microsoft.com/office/spreadsheetml/2009/9/main" objectType="Drop" dropStyle="combo" dx="16" fmlaLink="$C$106" fmlaRange="$L$6:$L$9" sel="0" val="0"/>
</file>

<file path=xl/ctrlProps/ctrlProp794.xml><?xml version="1.0" encoding="utf-8"?>
<formControlPr xmlns="http://schemas.microsoft.com/office/spreadsheetml/2009/9/main" objectType="Drop" dropStyle="combo" dx="16" fmlaLink="$C$109" fmlaRange="$L$6:$L$9" sel="0" val="0"/>
</file>

<file path=xl/ctrlProps/ctrlProp795.xml><?xml version="1.0" encoding="utf-8"?>
<formControlPr xmlns="http://schemas.microsoft.com/office/spreadsheetml/2009/9/main" objectType="Drop" dropStyle="combo" dx="16" fmlaLink="$C$112" fmlaRange="$L$6:$L$9" sel="0" val="0"/>
</file>

<file path=xl/ctrlProps/ctrlProp796.xml><?xml version="1.0" encoding="utf-8"?>
<formControlPr xmlns="http://schemas.microsoft.com/office/spreadsheetml/2009/9/main" objectType="Drop" dropStyle="combo" dx="16" fmlaLink="$C$115" fmlaRange="$L$6:$L$9" sel="0" val="0"/>
</file>

<file path=xl/ctrlProps/ctrlProp797.xml><?xml version="1.0" encoding="utf-8"?>
<formControlPr xmlns="http://schemas.microsoft.com/office/spreadsheetml/2009/9/main" objectType="Drop" dropStyle="combo" dx="16" fmlaLink="$C$118" fmlaRange="$L$6:$L$9" sel="0" val="0"/>
</file>

<file path=xl/ctrlProps/ctrlProp798.xml><?xml version="1.0" encoding="utf-8"?>
<formControlPr xmlns="http://schemas.microsoft.com/office/spreadsheetml/2009/9/main" objectType="Drop" dropStyle="combo" dx="16" fmlaLink="$C$121" fmlaRange="$L$6:$L$9" sel="0" val="0"/>
</file>

<file path=xl/ctrlProps/ctrlProp799.xml><?xml version="1.0" encoding="utf-8"?>
<formControlPr xmlns="http://schemas.microsoft.com/office/spreadsheetml/2009/9/main" objectType="Drop" dropStyle="combo" dx="16" fmlaLink="$C$124" fmlaRange="$L$6:$L$9" sel="0" val="0"/>
</file>

<file path=xl/ctrlProps/ctrlProp8.xml><?xml version="1.0" encoding="utf-8"?>
<formControlPr xmlns="http://schemas.microsoft.com/office/spreadsheetml/2009/9/main" objectType="Drop" dropStyle="combo" dx="16" fmlaLink="#REF!" fmlaRange="#REF!" sel="0" val="0"/>
</file>

<file path=xl/ctrlProps/ctrlProp80.xml><?xml version="1.0" encoding="utf-8"?>
<formControlPr xmlns="http://schemas.microsoft.com/office/spreadsheetml/2009/9/main" objectType="Drop" dropStyle="combo" dx="16" fmlaLink="#REF!" fmlaRange="$L$6:$L$9" sel="0" val="0"/>
</file>

<file path=xl/ctrlProps/ctrlProp800.xml><?xml version="1.0" encoding="utf-8"?>
<formControlPr xmlns="http://schemas.microsoft.com/office/spreadsheetml/2009/9/main" objectType="Drop" dropStyle="combo" dx="16" fmlaLink="$C$127" fmlaRange="$L$6:$L$9" sel="0" val="0"/>
</file>

<file path=xl/ctrlProps/ctrlProp801.xml><?xml version="1.0" encoding="utf-8"?>
<formControlPr xmlns="http://schemas.microsoft.com/office/spreadsheetml/2009/9/main" objectType="Drop" dropStyle="combo" dx="16" fmlaLink="$C$130" fmlaRange="$L$6:$L$9" sel="0" val="0"/>
</file>

<file path=xl/ctrlProps/ctrlProp802.xml><?xml version="1.0" encoding="utf-8"?>
<formControlPr xmlns="http://schemas.microsoft.com/office/spreadsheetml/2009/9/main" objectType="Drop" dropStyle="combo" dx="16" fmlaLink="$C$133" fmlaRange="$L$6:$L$9" sel="0" val="0"/>
</file>

<file path=xl/ctrlProps/ctrlProp803.xml><?xml version="1.0" encoding="utf-8"?>
<formControlPr xmlns="http://schemas.microsoft.com/office/spreadsheetml/2009/9/main" objectType="Drop" dropStyle="combo" dx="16" fmlaLink="$C$136" fmlaRange="$L$6:$L$9" sel="0" val="0"/>
</file>

<file path=xl/ctrlProps/ctrlProp804.xml><?xml version="1.0" encoding="utf-8"?>
<formControlPr xmlns="http://schemas.microsoft.com/office/spreadsheetml/2009/9/main" objectType="Drop" dropStyle="combo" dx="16" fmlaLink="$C$139" fmlaRange="$L$6:$L$9" sel="0" val="0"/>
</file>

<file path=xl/ctrlProps/ctrlProp805.xml><?xml version="1.0" encoding="utf-8"?>
<formControlPr xmlns="http://schemas.microsoft.com/office/spreadsheetml/2009/9/main" objectType="Drop" dropStyle="combo" dx="16" fmlaLink="$C$142" fmlaRange="$L$6:$L$9" sel="0" val="0"/>
</file>

<file path=xl/ctrlProps/ctrlProp806.xml><?xml version="1.0" encoding="utf-8"?>
<formControlPr xmlns="http://schemas.microsoft.com/office/spreadsheetml/2009/9/main" objectType="Drop" dropStyle="combo" dx="16" fmlaLink="$C$145" fmlaRange="$L$6:$L$9" sel="0" val="0"/>
</file>

<file path=xl/ctrlProps/ctrlProp807.xml><?xml version="1.0" encoding="utf-8"?>
<formControlPr xmlns="http://schemas.microsoft.com/office/spreadsheetml/2009/9/main" objectType="Drop" dropStyle="combo" dx="16" fmlaLink="$C$148" fmlaRange="$L$6:$L$9" sel="0" val="0"/>
</file>

<file path=xl/ctrlProps/ctrlProp808.xml><?xml version="1.0" encoding="utf-8"?>
<formControlPr xmlns="http://schemas.microsoft.com/office/spreadsheetml/2009/9/main" objectType="Drop" dropStyle="combo" dx="16" fmlaLink="$C$151" fmlaRange="$L$6:$L$9" sel="0" val="0"/>
</file>

<file path=xl/ctrlProps/ctrlProp809.xml><?xml version="1.0" encoding="utf-8"?>
<formControlPr xmlns="http://schemas.microsoft.com/office/spreadsheetml/2009/9/main" objectType="Drop" dropStyle="combo" dx="16" fmlaLink="$C$154" fmlaRange="$L$6:$L$9" sel="0" val="0"/>
</file>

<file path=xl/ctrlProps/ctrlProp81.xml><?xml version="1.0" encoding="utf-8"?>
<formControlPr xmlns="http://schemas.microsoft.com/office/spreadsheetml/2009/9/main" objectType="Drop" dropStyle="combo" dx="16" fmlaLink="#REF!" fmlaRange="$K$6:$K$9" sel="0" val="0"/>
</file>

<file path=xl/ctrlProps/ctrlProp810.xml><?xml version="1.0" encoding="utf-8"?>
<formControlPr xmlns="http://schemas.microsoft.com/office/spreadsheetml/2009/9/main" objectType="Drop" dropStyle="combo" dx="16" fmlaLink="$C$157" fmlaRange="$L$6:$L$9" sel="0" val="0"/>
</file>

<file path=xl/ctrlProps/ctrlProp811.xml><?xml version="1.0" encoding="utf-8"?>
<formControlPr xmlns="http://schemas.microsoft.com/office/spreadsheetml/2009/9/main" objectType="Drop" dropStyle="combo" dx="16" fmlaLink="$C$160" fmlaRange="$L$6:$L$9" sel="0" val="0"/>
</file>

<file path=xl/ctrlProps/ctrlProp812.xml><?xml version="1.0" encoding="utf-8"?>
<formControlPr xmlns="http://schemas.microsoft.com/office/spreadsheetml/2009/9/main" objectType="Drop" dropStyle="combo" dx="16" fmlaLink="$C$163" fmlaRange="$L$6:$L$9" sel="0" val="0"/>
</file>

<file path=xl/ctrlProps/ctrlProp813.xml><?xml version="1.0" encoding="utf-8"?>
<formControlPr xmlns="http://schemas.microsoft.com/office/spreadsheetml/2009/9/main" objectType="Drop" dropStyle="combo" dx="16" fmlaLink="$C$25" fmlaRange="$L$6:$L$9" val="0"/>
</file>

<file path=xl/ctrlProps/ctrlProp814.xml><?xml version="1.0" encoding="utf-8"?>
<formControlPr xmlns="http://schemas.microsoft.com/office/spreadsheetml/2009/9/main" objectType="Drop" dropStyle="combo" dx="16" fmlaLink="$C$19" fmlaRange="$L$6:$L$9" val="0"/>
</file>

<file path=xl/ctrlProps/ctrlProp815.xml><?xml version="1.0" encoding="utf-8"?>
<formControlPr xmlns="http://schemas.microsoft.com/office/spreadsheetml/2009/9/main" objectType="Drop" dropStyle="combo" dx="16" fmlaLink="$C$22" fmlaRange="$L$6:$L$9" val="0"/>
</file>

<file path=xl/ctrlProps/ctrlProp816.xml><?xml version="1.0" encoding="utf-8"?>
<formControlPr xmlns="http://schemas.microsoft.com/office/spreadsheetml/2009/9/main" objectType="Drop" dropStyle="combo" dx="16" fmlaLink="$C$31" fmlaRange="$L$6:$L$9" val="0"/>
</file>

<file path=xl/ctrlProps/ctrlProp817.xml><?xml version="1.0" encoding="utf-8"?>
<formControlPr xmlns="http://schemas.microsoft.com/office/spreadsheetml/2009/9/main" objectType="Drop" dropStyle="combo" dx="16" fmlaLink="$C$22" fmlaRange="$L$6:$L$9" val="0"/>
</file>

<file path=xl/ctrlProps/ctrlProp818.xml><?xml version="1.0" encoding="utf-8"?>
<formControlPr xmlns="http://schemas.microsoft.com/office/spreadsheetml/2009/9/main" objectType="Drop" dropStyle="combo" dx="16" fmlaLink="$C$19" fmlaRange="$L$6:$L$9" val="0"/>
</file>

<file path=xl/ctrlProps/ctrlProp819.xml><?xml version="1.0" encoding="utf-8"?>
<formControlPr xmlns="http://schemas.microsoft.com/office/spreadsheetml/2009/9/main" objectType="Drop" dropStyle="combo" dx="16" fmlaLink="$C$19" fmlaRange="$L$6:$L$9" val="0"/>
</file>

<file path=xl/ctrlProps/ctrlProp82.xml><?xml version="1.0" encoding="utf-8"?>
<formControlPr xmlns="http://schemas.microsoft.com/office/spreadsheetml/2009/9/main" objectType="Drop" dropStyle="combo" dx="16" fmlaLink="#REF!" fmlaRange="$L$6:$L$9" sel="0" val="0"/>
</file>

<file path=xl/ctrlProps/ctrlProp820.xml><?xml version="1.0" encoding="utf-8"?>
<formControlPr xmlns="http://schemas.microsoft.com/office/spreadsheetml/2009/9/main" objectType="Drop" dropStyle="combo" dx="16" fmlaLink="$C$43" fmlaRange="$L$6:$L$9" val="0"/>
</file>

<file path=xl/ctrlProps/ctrlProp821.xml><?xml version="1.0" encoding="utf-8"?>
<formControlPr xmlns="http://schemas.microsoft.com/office/spreadsheetml/2009/9/main" objectType="Drop" dropStyle="combo" dx="16" fmlaLink="$C$19" fmlaRange="$L$6:$L$9" val="0"/>
</file>

<file path=xl/ctrlProps/ctrlProp822.xml><?xml version="1.0" encoding="utf-8"?>
<formControlPr xmlns="http://schemas.microsoft.com/office/spreadsheetml/2009/9/main" objectType="Drop" dropStyle="combo" dx="16" fmlaLink="$C$40" fmlaRange="$L$6:$L$9" val="0"/>
</file>

<file path=xl/ctrlProps/ctrlProp823.xml><?xml version="1.0" encoding="utf-8"?>
<formControlPr xmlns="http://schemas.microsoft.com/office/spreadsheetml/2009/9/main" objectType="Drop" dropStyle="combo" dx="16" fmlaLink="$C$28" fmlaRange="$L$6:$L$9" val="0"/>
</file>

<file path=xl/ctrlProps/ctrlProp824.xml><?xml version="1.0" encoding="utf-8"?>
<formControlPr xmlns="http://schemas.microsoft.com/office/spreadsheetml/2009/9/main" objectType="Drop" dropStyle="combo" dx="16" fmlaLink="$C$28" fmlaRange="$L$6:$L$9" val="0"/>
</file>

<file path=xl/ctrlProps/ctrlProp825.xml><?xml version="1.0" encoding="utf-8"?>
<formControlPr xmlns="http://schemas.microsoft.com/office/spreadsheetml/2009/9/main" objectType="Drop" dropStyle="combo" dx="16" fmlaLink="$C$25" fmlaRange="$L$6:$L$9" val="0"/>
</file>

<file path=xl/ctrlProps/ctrlProp826.xml><?xml version="1.0" encoding="utf-8"?>
<formControlPr xmlns="http://schemas.microsoft.com/office/spreadsheetml/2009/9/main" objectType="Drop" dropStyle="combo" dx="16" fmlaLink="$C$43" fmlaRange="$L$6:$L$9" val="0"/>
</file>

<file path=xl/ctrlProps/ctrlProp827.xml><?xml version="1.0" encoding="utf-8"?>
<formControlPr xmlns="http://schemas.microsoft.com/office/spreadsheetml/2009/9/main" objectType="Drop" dropStyle="combo" dx="16" fmlaLink="$C$19" fmlaRange="$L$6:$L$9" val="0"/>
</file>

<file path=xl/ctrlProps/ctrlProp828.xml><?xml version="1.0" encoding="utf-8"?>
<formControlPr xmlns="http://schemas.microsoft.com/office/spreadsheetml/2009/9/main" objectType="Drop" dropStyle="combo" dx="16" fmlaLink="$C$40" fmlaRange="$L$6:$L$9" val="0"/>
</file>

<file path=xl/ctrlProps/ctrlProp829.xml><?xml version="1.0" encoding="utf-8"?>
<formControlPr xmlns="http://schemas.microsoft.com/office/spreadsheetml/2009/9/main" objectType="Drop" dropStyle="combo" dx="16" fmlaLink="$C$25" fmlaRange="$L$6:$L$9" val="0"/>
</file>

<file path=xl/ctrlProps/ctrlProp83.xml><?xml version="1.0" encoding="utf-8"?>
<formControlPr xmlns="http://schemas.microsoft.com/office/spreadsheetml/2009/9/main" objectType="Drop" dropStyle="combo" dx="16" fmlaLink="#REF!" fmlaRange="$K$6:$K$9" sel="0" val="0"/>
</file>

<file path=xl/ctrlProps/ctrlProp830.xml><?xml version="1.0" encoding="utf-8"?>
<formControlPr xmlns="http://schemas.microsoft.com/office/spreadsheetml/2009/9/main" objectType="Drop" dropStyle="combo" dx="16" fmlaLink="$C$22" fmlaRange="$L$6:$L$9" val="0"/>
</file>

<file path=xl/ctrlProps/ctrlProp831.xml><?xml version="1.0" encoding="utf-8"?>
<formControlPr xmlns="http://schemas.microsoft.com/office/spreadsheetml/2009/9/main" objectType="Drop" dropStyle="combo" dx="16" fmlaLink="$C$19" fmlaRange="$L$6:$L$9" val="0"/>
</file>

<file path=xl/ctrlProps/ctrlProp832.xml><?xml version="1.0" encoding="utf-8"?>
<formControlPr xmlns="http://schemas.microsoft.com/office/spreadsheetml/2009/9/main" objectType="Drop" dropStyle="combo" dx="16" fmlaLink="$C$22" fmlaRange="$L$6:$L$9" val="0"/>
</file>

<file path=xl/ctrlProps/ctrlProp833.xml><?xml version="1.0" encoding="utf-8"?>
<formControlPr xmlns="http://schemas.microsoft.com/office/spreadsheetml/2009/9/main" objectType="Drop" dropStyle="combo" dx="16" fmlaLink="$C$20" fmlaRange="$K$6:$K$10" val="0"/>
</file>

<file path=xl/ctrlProps/ctrlProp834.xml><?xml version="1.0" encoding="utf-8"?>
<formControlPr xmlns="http://schemas.microsoft.com/office/spreadsheetml/2009/9/main" objectType="Drop" dropStyle="combo" dx="16" fmlaLink="$C$14" fmlaRange="$K$6:$K$10" val="0"/>
</file>

<file path=xl/ctrlProps/ctrlProp835.xml><?xml version="1.0" encoding="utf-8"?>
<formControlPr xmlns="http://schemas.microsoft.com/office/spreadsheetml/2009/9/main" objectType="Drop" dropStyle="combo" dx="16" fmlaLink="$C$17" fmlaRange="$K$6:$K$10" val="0"/>
</file>

<file path=xl/ctrlProps/ctrlProp836.xml><?xml version="1.0" encoding="utf-8"?>
<formControlPr xmlns="http://schemas.microsoft.com/office/spreadsheetml/2009/9/main" objectType="Drop" dropStyle="combo" dx="16" fmlaLink="$C$23" fmlaRange="$K$6:$K$10" val="0"/>
</file>

<file path=xl/ctrlProps/ctrlProp837.xml><?xml version="1.0" encoding="utf-8"?>
<formControlPr xmlns="http://schemas.microsoft.com/office/spreadsheetml/2009/9/main" objectType="Drop" dropStyle="combo" dx="16" fmlaLink="$C$26" fmlaRange="$K$6:$K$10" val="0"/>
</file>

<file path=xl/ctrlProps/ctrlProp838.xml><?xml version="1.0" encoding="utf-8"?>
<formControlPr xmlns="http://schemas.microsoft.com/office/spreadsheetml/2009/9/main" objectType="Drop" dropStyle="combo" dx="16" fmlaLink="$C$29" fmlaRange="$K$6:$K$10" val="0"/>
</file>

<file path=xl/ctrlProps/ctrlProp839.xml><?xml version="1.0" encoding="utf-8"?>
<formControlPr xmlns="http://schemas.microsoft.com/office/spreadsheetml/2009/9/main" objectType="Drop" dropStyle="combo" dx="16" fmlaLink="$C$32" fmlaRange="$K$6:$K$10" val="0"/>
</file>

<file path=xl/ctrlProps/ctrlProp84.xml><?xml version="1.0" encoding="utf-8"?>
<formControlPr xmlns="http://schemas.microsoft.com/office/spreadsheetml/2009/9/main" objectType="Drop" dropStyle="combo" dx="16" fmlaLink="#REF!" fmlaRange="$L$6:$L$9" sel="0" val="0"/>
</file>

<file path=xl/ctrlProps/ctrlProp840.xml><?xml version="1.0" encoding="utf-8"?>
<formControlPr xmlns="http://schemas.microsoft.com/office/spreadsheetml/2009/9/main" objectType="Drop" dropStyle="combo" dx="16" fmlaLink="$C$35" fmlaRange="$K$6:$K$10" val="0"/>
</file>

<file path=xl/ctrlProps/ctrlProp841.xml><?xml version="1.0" encoding="utf-8"?>
<formControlPr xmlns="http://schemas.microsoft.com/office/spreadsheetml/2009/9/main" objectType="Drop" dropStyle="combo" dx="16" fmlaLink="$C$38" fmlaRange="$K$6:$K$10" val="0"/>
</file>

<file path=xl/ctrlProps/ctrlProp842.xml><?xml version="1.0" encoding="utf-8"?>
<formControlPr xmlns="http://schemas.microsoft.com/office/spreadsheetml/2009/9/main" objectType="Drop" dropStyle="combo" dx="16" fmlaLink="$C$41" fmlaRange="$K$6:$K$10" val="0"/>
</file>

<file path=xl/ctrlProps/ctrlProp843.xml><?xml version="1.0" encoding="utf-8"?>
<formControlPr xmlns="http://schemas.microsoft.com/office/spreadsheetml/2009/9/main" objectType="Drop" dropStyle="combo" dx="16" fmlaLink="$C$44" fmlaRange="$K$6:$K$10" val="0"/>
</file>

<file path=xl/ctrlProps/ctrlProp844.xml><?xml version="1.0" encoding="utf-8"?>
<formControlPr xmlns="http://schemas.microsoft.com/office/spreadsheetml/2009/9/main" objectType="Drop" dropStyle="combo" dx="16" fmlaLink="$C$47" fmlaRange="$K$6:$K$10" val="0"/>
</file>

<file path=xl/ctrlProps/ctrlProp845.xml><?xml version="1.0" encoding="utf-8"?>
<formControlPr xmlns="http://schemas.microsoft.com/office/spreadsheetml/2009/9/main" objectType="Drop" dropStyle="combo" dx="16" fmlaLink="$C$50" fmlaRange="$K$6:$K$10" val="0"/>
</file>

<file path=xl/ctrlProps/ctrlProp846.xml><?xml version="1.0" encoding="utf-8"?>
<formControlPr xmlns="http://schemas.microsoft.com/office/spreadsheetml/2009/9/main" objectType="Drop" dropStyle="combo" dx="16" fmlaLink="$C$53" fmlaRange="$K$6:$K$10" val="0"/>
</file>

<file path=xl/ctrlProps/ctrlProp847.xml><?xml version="1.0" encoding="utf-8"?>
<formControlPr xmlns="http://schemas.microsoft.com/office/spreadsheetml/2009/9/main" objectType="Drop" dropStyle="combo" dx="16" fmlaLink="$C$56" fmlaRange="$K$6:$K$10" val="0"/>
</file>

<file path=xl/ctrlProps/ctrlProp848.xml><?xml version="1.0" encoding="utf-8"?>
<formControlPr xmlns="http://schemas.microsoft.com/office/spreadsheetml/2009/9/main" objectType="Drop" dropStyle="combo" dx="16" fmlaLink="$C$59" fmlaRange="$K$6:$K$10" val="0"/>
</file>

<file path=xl/ctrlProps/ctrlProp849.xml><?xml version="1.0" encoding="utf-8"?>
<formControlPr xmlns="http://schemas.microsoft.com/office/spreadsheetml/2009/9/main" objectType="Drop" dropStyle="combo" dx="16" fmlaLink="$C$62" fmlaRange="$K$6:$K$10" val="0"/>
</file>

<file path=xl/ctrlProps/ctrlProp85.xml><?xml version="1.0" encoding="utf-8"?>
<formControlPr xmlns="http://schemas.microsoft.com/office/spreadsheetml/2009/9/main" objectType="Drop" dropStyle="combo" dx="16" fmlaLink="#REF!" fmlaRange="$K$6:$K$9" sel="0" val="0"/>
</file>

<file path=xl/ctrlProps/ctrlProp850.xml><?xml version="1.0" encoding="utf-8"?>
<formControlPr xmlns="http://schemas.microsoft.com/office/spreadsheetml/2009/9/main" objectType="Drop" dropStyle="combo" dx="16" fmlaLink="$C$65" fmlaRange="$K$6:$K$10" val="0"/>
</file>

<file path=xl/ctrlProps/ctrlProp851.xml><?xml version="1.0" encoding="utf-8"?>
<formControlPr xmlns="http://schemas.microsoft.com/office/spreadsheetml/2009/9/main" objectType="Drop" dropStyle="combo" dx="16" fmlaLink="$C$68" fmlaRange="$K$6:$K$10" val="0"/>
</file>

<file path=xl/ctrlProps/ctrlProp852.xml><?xml version="1.0" encoding="utf-8"?>
<formControlPr xmlns="http://schemas.microsoft.com/office/spreadsheetml/2009/9/main" objectType="Drop" dropStyle="combo" dx="16" fmlaLink="$C$71" fmlaRange="$K$6:$K$10" val="0"/>
</file>

<file path=xl/ctrlProps/ctrlProp853.xml><?xml version="1.0" encoding="utf-8"?>
<formControlPr xmlns="http://schemas.microsoft.com/office/spreadsheetml/2009/9/main" objectType="Drop" dropStyle="combo" dx="16" fmlaLink="$C$74" fmlaRange="$K$6:$K$10" val="0"/>
</file>

<file path=xl/ctrlProps/ctrlProp854.xml><?xml version="1.0" encoding="utf-8"?>
<formControlPr xmlns="http://schemas.microsoft.com/office/spreadsheetml/2009/9/main" objectType="Drop" dropStyle="combo" dx="16" fmlaLink="$C$77" fmlaRange="$K$6:$K$10" val="0"/>
</file>

<file path=xl/ctrlProps/ctrlProp855.xml><?xml version="1.0" encoding="utf-8"?>
<formControlPr xmlns="http://schemas.microsoft.com/office/spreadsheetml/2009/9/main" objectType="Drop" dropStyle="combo" dx="16" fmlaLink="$C$80" fmlaRange="$K$6:$K$10" val="0"/>
</file>

<file path=xl/ctrlProps/ctrlProp856.xml><?xml version="1.0" encoding="utf-8"?>
<formControlPr xmlns="http://schemas.microsoft.com/office/spreadsheetml/2009/9/main" objectType="Drop" dropStyle="combo" dx="16" fmlaLink="$C$83" fmlaRange="$K$6:$K$10" val="0"/>
</file>

<file path=xl/ctrlProps/ctrlProp857.xml><?xml version="1.0" encoding="utf-8"?>
<formControlPr xmlns="http://schemas.microsoft.com/office/spreadsheetml/2009/9/main" objectType="Drop" dropStyle="combo" dx="16" fmlaLink="$C$86" fmlaRange="$K$6:$K$10" val="0"/>
</file>

<file path=xl/ctrlProps/ctrlProp858.xml><?xml version="1.0" encoding="utf-8"?>
<formControlPr xmlns="http://schemas.microsoft.com/office/spreadsheetml/2009/9/main" objectType="Drop" dropStyle="combo" dx="16" fmlaLink="$C$89" fmlaRange="$K$6:$K$10" val="0"/>
</file>

<file path=xl/ctrlProps/ctrlProp859.xml><?xml version="1.0" encoding="utf-8"?>
<formControlPr xmlns="http://schemas.microsoft.com/office/spreadsheetml/2009/9/main" objectType="Drop" dropStyle="combo" dx="16" fmlaLink="$C$92" fmlaRange="$K$6:$K$10" val="0"/>
</file>

<file path=xl/ctrlProps/ctrlProp86.xml><?xml version="1.0" encoding="utf-8"?>
<formControlPr xmlns="http://schemas.microsoft.com/office/spreadsheetml/2009/9/main" objectType="Drop" dropStyle="combo" dx="16" fmlaLink="#REF!" fmlaRange="$L$6:$L$9" sel="0" val="0"/>
</file>

<file path=xl/ctrlProps/ctrlProp860.xml><?xml version="1.0" encoding="utf-8"?>
<formControlPr xmlns="http://schemas.microsoft.com/office/spreadsheetml/2009/9/main" objectType="Drop" dropStyle="combo" dx="16" fmlaLink="$C$95" fmlaRange="$K$6:$K$10" val="0"/>
</file>

<file path=xl/ctrlProps/ctrlProp861.xml><?xml version="1.0" encoding="utf-8"?>
<formControlPr xmlns="http://schemas.microsoft.com/office/spreadsheetml/2009/9/main" objectType="Drop" dropStyle="combo" dx="16" fmlaLink="$C$98" fmlaRange="$K$6:$K$10" val="0"/>
</file>

<file path=xl/ctrlProps/ctrlProp862.xml><?xml version="1.0" encoding="utf-8"?>
<formControlPr xmlns="http://schemas.microsoft.com/office/spreadsheetml/2009/9/main" objectType="Drop" dropStyle="combo" dx="16" fmlaLink="$C$101" fmlaRange="$K$6:$K$10" val="0"/>
</file>

<file path=xl/ctrlProps/ctrlProp863.xml><?xml version="1.0" encoding="utf-8"?>
<formControlPr xmlns="http://schemas.microsoft.com/office/spreadsheetml/2009/9/main" objectType="Drop" dropStyle="combo" dx="16" fmlaLink="$C$104" fmlaRange="$K$6:$K$10" val="0"/>
</file>

<file path=xl/ctrlProps/ctrlProp864.xml><?xml version="1.0" encoding="utf-8"?>
<formControlPr xmlns="http://schemas.microsoft.com/office/spreadsheetml/2009/9/main" objectType="Drop" dropStyle="combo" dx="16" fmlaLink="$C$107" fmlaRange="$K$6:$K$10" val="0"/>
</file>

<file path=xl/ctrlProps/ctrlProp865.xml><?xml version="1.0" encoding="utf-8"?>
<formControlPr xmlns="http://schemas.microsoft.com/office/spreadsheetml/2009/9/main" objectType="Drop" dropStyle="combo" dx="16" fmlaLink="$C$110" fmlaRange="$K$6:$K$10" val="0"/>
</file>

<file path=xl/ctrlProps/ctrlProp866.xml><?xml version="1.0" encoding="utf-8"?>
<formControlPr xmlns="http://schemas.microsoft.com/office/spreadsheetml/2009/9/main" objectType="Drop" dropStyle="combo" dx="16" fmlaLink="$C$113" fmlaRange="$K$6:$K$10" val="0"/>
</file>

<file path=xl/ctrlProps/ctrlProp867.xml><?xml version="1.0" encoding="utf-8"?>
<formControlPr xmlns="http://schemas.microsoft.com/office/spreadsheetml/2009/9/main" objectType="Drop" dropStyle="combo" dx="16" fmlaLink="$C$116" fmlaRange="$K$6:$K$10" val="0"/>
</file>

<file path=xl/ctrlProps/ctrlProp868.xml><?xml version="1.0" encoding="utf-8"?>
<formControlPr xmlns="http://schemas.microsoft.com/office/spreadsheetml/2009/9/main" objectType="Drop" dropStyle="combo" dx="16" fmlaLink="$C$119" fmlaRange="$K$6:$K$10" val="0"/>
</file>

<file path=xl/ctrlProps/ctrlProp869.xml><?xml version="1.0" encoding="utf-8"?>
<formControlPr xmlns="http://schemas.microsoft.com/office/spreadsheetml/2009/9/main" objectType="Drop" dropStyle="combo" dx="16" fmlaLink="$C$122" fmlaRange="$K$6:$K$10" val="0"/>
</file>

<file path=xl/ctrlProps/ctrlProp87.xml><?xml version="1.0" encoding="utf-8"?>
<formControlPr xmlns="http://schemas.microsoft.com/office/spreadsheetml/2009/9/main" objectType="Drop" dropStyle="combo" dx="16" fmlaLink="#REF!" fmlaRange="$K$6:$K$9" sel="0" val="0"/>
</file>

<file path=xl/ctrlProps/ctrlProp870.xml><?xml version="1.0" encoding="utf-8"?>
<formControlPr xmlns="http://schemas.microsoft.com/office/spreadsheetml/2009/9/main" objectType="Drop" dropStyle="combo" dx="16" fmlaLink="$C$125" fmlaRange="$K$6:$K$10" val="0"/>
</file>

<file path=xl/ctrlProps/ctrlProp871.xml><?xml version="1.0" encoding="utf-8"?>
<formControlPr xmlns="http://schemas.microsoft.com/office/spreadsheetml/2009/9/main" objectType="Drop" dropStyle="combo" dx="16" fmlaLink="$C$128" fmlaRange="$K$6:$K$10" val="0"/>
</file>

<file path=xl/ctrlProps/ctrlProp872.xml><?xml version="1.0" encoding="utf-8"?>
<formControlPr xmlns="http://schemas.microsoft.com/office/spreadsheetml/2009/9/main" objectType="Drop" dropStyle="combo" dx="16" fmlaLink="$C$131" fmlaRange="$K$6:$K$10" val="0"/>
</file>

<file path=xl/ctrlProps/ctrlProp873.xml><?xml version="1.0" encoding="utf-8"?>
<formControlPr xmlns="http://schemas.microsoft.com/office/spreadsheetml/2009/9/main" objectType="Drop" dropStyle="combo" dx="16" fmlaLink="$C$134" fmlaRange="$K$6:$K$10" val="0"/>
</file>

<file path=xl/ctrlProps/ctrlProp874.xml><?xml version="1.0" encoding="utf-8"?>
<formControlPr xmlns="http://schemas.microsoft.com/office/spreadsheetml/2009/9/main" objectType="Drop" dropStyle="combo" dx="16" fmlaLink="$C$137" fmlaRange="$K$6:$K$10" val="0"/>
</file>

<file path=xl/ctrlProps/ctrlProp875.xml><?xml version="1.0" encoding="utf-8"?>
<formControlPr xmlns="http://schemas.microsoft.com/office/spreadsheetml/2009/9/main" objectType="Drop" dropStyle="combo" dx="16" fmlaLink="$C$140" fmlaRange="$K$6:$K$10" val="0"/>
</file>

<file path=xl/ctrlProps/ctrlProp876.xml><?xml version="1.0" encoding="utf-8"?>
<formControlPr xmlns="http://schemas.microsoft.com/office/spreadsheetml/2009/9/main" objectType="Drop" dropStyle="combo" dx="16" fmlaLink="$C$143" fmlaRange="$K$6:$K$10" val="0"/>
</file>

<file path=xl/ctrlProps/ctrlProp877.xml><?xml version="1.0" encoding="utf-8"?>
<formControlPr xmlns="http://schemas.microsoft.com/office/spreadsheetml/2009/9/main" objectType="Drop" dropStyle="combo" dx="16" fmlaLink="$C$146" fmlaRange="$K$6:$K$10" val="0"/>
</file>

<file path=xl/ctrlProps/ctrlProp878.xml><?xml version="1.0" encoding="utf-8"?>
<formControlPr xmlns="http://schemas.microsoft.com/office/spreadsheetml/2009/9/main" objectType="Drop" dropStyle="combo" dx="16" fmlaLink="$C$149" fmlaRange="$K$6:$K$10" val="0"/>
</file>

<file path=xl/ctrlProps/ctrlProp879.xml><?xml version="1.0" encoding="utf-8"?>
<formControlPr xmlns="http://schemas.microsoft.com/office/spreadsheetml/2009/9/main" objectType="Drop" dropStyle="combo" dx="16" fmlaLink="$C$152" fmlaRange="$K$6:$K$10" val="0"/>
</file>

<file path=xl/ctrlProps/ctrlProp88.xml><?xml version="1.0" encoding="utf-8"?>
<formControlPr xmlns="http://schemas.microsoft.com/office/spreadsheetml/2009/9/main" objectType="Drop" dropStyle="combo" dx="16" fmlaLink="#REF!" fmlaRange="$L$6:$L$9" sel="0" val="0"/>
</file>

<file path=xl/ctrlProps/ctrlProp880.xml><?xml version="1.0" encoding="utf-8"?>
<formControlPr xmlns="http://schemas.microsoft.com/office/spreadsheetml/2009/9/main" objectType="Drop" dropStyle="combo" dx="16" fmlaLink="$C$155" fmlaRange="$K$6:$K$10" val="0"/>
</file>

<file path=xl/ctrlProps/ctrlProp881.xml><?xml version="1.0" encoding="utf-8"?>
<formControlPr xmlns="http://schemas.microsoft.com/office/spreadsheetml/2009/9/main" objectType="Drop" dropStyle="combo" dx="16" fmlaLink="$C$158" fmlaRange="$K$6:$K$10" val="0"/>
</file>

<file path=xl/ctrlProps/ctrlProp882.xml><?xml version="1.0" encoding="utf-8"?>
<formControlPr xmlns="http://schemas.microsoft.com/office/spreadsheetml/2009/9/main" objectType="Drop" dropStyle="combo" dx="16" fmlaLink="$C$161" fmlaRange="$K$6:$K$10" val="0"/>
</file>

<file path=xl/ctrlProps/ctrlProp89.xml><?xml version="1.0" encoding="utf-8"?>
<formControlPr xmlns="http://schemas.microsoft.com/office/spreadsheetml/2009/9/main" objectType="Drop" dropStyle="combo" dx="16" fmlaLink="#REF!" fmlaRange="$K$6:$K$9" sel="0" val="0"/>
</file>

<file path=xl/ctrlProps/ctrlProp9.xml><?xml version="1.0" encoding="utf-8"?>
<formControlPr xmlns="http://schemas.microsoft.com/office/spreadsheetml/2009/9/main" objectType="Drop" dropStyle="combo" dx="16" fmlaLink="#REF!" fmlaRange="$K$6:$K$9" sel="2" val="0"/>
</file>

<file path=xl/ctrlProps/ctrlProp90.xml><?xml version="1.0" encoding="utf-8"?>
<formControlPr xmlns="http://schemas.microsoft.com/office/spreadsheetml/2009/9/main" objectType="Drop" dropStyle="combo" dx="16" fmlaLink="#REF!" fmlaRange="$L$6:$L$9" sel="0" val="0"/>
</file>

<file path=xl/ctrlProps/ctrlProp91.xml><?xml version="1.0" encoding="utf-8"?>
<formControlPr xmlns="http://schemas.microsoft.com/office/spreadsheetml/2009/9/main" objectType="Drop" dropStyle="combo" dx="16" fmlaLink="#REF!" fmlaRange="$K$6:$K$9" sel="0" val="0"/>
</file>

<file path=xl/ctrlProps/ctrlProp92.xml><?xml version="1.0" encoding="utf-8"?>
<formControlPr xmlns="http://schemas.microsoft.com/office/spreadsheetml/2009/9/main" objectType="Drop" dropStyle="combo" dx="16" fmlaLink="#REF!" fmlaRange="$L$6:$L$9" sel="0" val="0"/>
</file>

<file path=xl/ctrlProps/ctrlProp93.xml><?xml version="1.0" encoding="utf-8"?>
<formControlPr xmlns="http://schemas.microsoft.com/office/spreadsheetml/2009/9/main" objectType="Drop" dropStyle="combo" dx="16" fmlaLink="#REF!" fmlaRange="$K$6:$K$9" sel="0" val="0"/>
</file>

<file path=xl/ctrlProps/ctrlProp94.xml><?xml version="1.0" encoding="utf-8"?>
<formControlPr xmlns="http://schemas.microsoft.com/office/spreadsheetml/2009/9/main" objectType="Drop" dropStyle="combo" dx="16" fmlaLink="#REF!" fmlaRange="$L$6:$L$9" sel="0" val="0"/>
</file>

<file path=xl/ctrlProps/ctrlProp95.xml><?xml version="1.0" encoding="utf-8"?>
<formControlPr xmlns="http://schemas.microsoft.com/office/spreadsheetml/2009/9/main" objectType="Drop" dropStyle="combo" dx="16" fmlaLink="#REF!" fmlaRange="$K$6:$K$9" sel="0" val="0"/>
</file>

<file path=xl/ctrlProps/ctrlProp96.xml><?xml version="1.0" encoding="utf-8"?>
<formControlPr xmlns="http://schemas.microsoft.com/office/spreadsheetml/2009/9/main" objectType="Drop" dropStyle="combo" dx="16" fmlaLink="#REF!" fmlaRange="$L$6:$L$9" sel="0" val="0"/>
</file>

<file path=xl/ctrlProps/ctrlProp97.xml><?xml version="1.0" encoding="utf-8"?>
<formControlPr xmlns="http://schemas.microsoft.com/office/spreadsheetml/2009/9/main" objectType="Drop" dropStyle="combo" dx="16" fmlaLink="#REF!" fmlaRange="$K$6:$K$9" sel="0" val="0"/>
</file>

<file path=xl/ctrlProps/ctrlProp98.xml><?xml version="1.0" encoding="utf-8"?>
<formControlPr xmlns="http://schemas.microsoft.com/office/spreadsheetml/2009/9/main" objectType="Drop" dropStyle="combo" dx="16" fmlaLink="#REF!" fmlaRange="$L$6:$L$9" sel="0" val="0"/>
</file>

<file path=xl/ctrlProps/ctrlProp99.xml><?xml version="1.0" encoding="utf-8"?>
<formControlPr xmlns="http://schemas.microsoft.com/office/spreadsheetml/2009/9/main" objectType="Drop" dropStyle="combo" dx="16" fmlaLink="#REF!" fmlaRange="$K$6:$K$9" sel="0"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19050</xdr:rowOff>
    </xdr:from>
    <xdr:to>
      <xdr:col>3</xdr:col>
      <xdr:colOff>381000</xdr:colOff>
      <xdr:row>0</xdr:row>
      <xdr:rowOff>542925</xdr:rowOff>
    </xdr:to>
    <xdr:pic>
      <xdr:nvPicPr>
        <xdr:cNvPr id="17284"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2476500" cy="514350"/>
        </a:xfrm>
        <a:prstGeom prst="rect">
          <a:avLst/>
        </a:prstGeom>
        <a:noFill/>
        <a:ln w="9525">
          <a:noFill/>
          <a:round/>
          <a:headEnd/>
          <a:tailEnd/>
        </a:ln>
      </xdr:spPr>
    </xdr:pic>
    <xdr:clientData/>
  </xdr:twoCellAnchor>
  <xdr:twoCellAnchor>
    <xdr:from>
      <xdr:col>0</xdr:col>
      <xdr:colOff>9525</xdr:colOff>
      <xdr:row>0</xdr:row>
      <xdr:rowOff>19050</xdr:rowOff>
    </xdr:from>
    <xdr:to>
      <xdr:col>3</xdr:col>
      <xdr:colOff>381000</xdr:colOff>
      <xdr:row>0</xdr:row>
      <xdr:rowOff>542925</xdr:rowOff>
    </xdr:to>
    <xdr:pic>
      <xdr:nvPicPr>
        <xdr:cNvPr id="1728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2476500" cy="514350"/>
        </a:xfrm>
        <a:prstGeom prst="rect">
          <a:avLst/>
        </a:prstGeom>
        <a:noFill/>
        <a:ln w="9525">
          <a:noFill/>
          <a:round/>
          <a:headEnd/>
          <a:tailEnd/>
        </a:ln>
      </xdr:spPr>
    </xdr:pic>
    <xdr:clientData/>
  </xdr:twoCellAnchor>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16385" name="Rozbalovací seznam 19"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86" name="Rozbalovací seznam 20"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7" name="Rozbalovací seznam 21"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8" name="Rozbalovací seznam 23"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89" name="Rozbalovací seznam 24"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0" name="Rozbalovací seznam 25"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16391" name="Rozbalovací seznam 26"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392" name="Rozbalovací seznam 27"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4" name="Drop Down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5" name="Rozbalovací seznam 22"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6" name="Drop Down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7" name="Drop Down 13" hidden="1">
              <a:extLst>
                <a:ext uri="{63B3BB69-23CF-44E3-9099-C40C66FF867C}">
                  <a14:compatExt spid="_x0000_s1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8" name="Drop Down 14" hidden="1">
              <a:extLst>
                <a:ext uri="{63B3BB69-23CF-44E3-9099-C40C66FF867C}">
                  <a14:compatExt spid="_x0000_s1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399" name="Drop Down 15" hidden="1">
              <a:extLst>
                <a:ext uri="{63B3BB69-23CF-44E3-9099-C40C66FF867C}">
                  <a14:compatExt spid="_x0000_s16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16400" name="Drop Down 16" hidden="1">
              <a:extLst>
                <a:ext uri="{63B3BB69-23CF-44E3-9099-C40C66FF867C}">
                  <a14:compatExt spid="_x0000_s16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16401" name="Drop Down 17" hidden="1">
              <a:extLst>
                <a:ext uri="{63B3BB69-23CF-44E3-9099-C40C66FF867C}">
                  <a14:compatExt spid="_x0000_s16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16402" name="Drop Down 18" hidden="1">
              <a:extLst>
                <a:ext uri="{63B3BB69-23CF-44E3-9099-C40C66FF867C}">
                  <a14:compatExt spid="_x0000_s16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3" name="Drop Down 19" hidden="1">
              <a:extLst>
                <a:ext uri="{63B3BB69-23CF-44E3-9099-C40C66FF867C}">
                  <a14:compatExt spid="_x0000_s16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4" name="Drop Down 20" hidden="1">
              <a:extLst>
                <a:ext uri="{63B3BB69-23CF-44E3-9099-C40C66FF867C}">
                  <a14:compatExt spid="_x0000_s16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5" name="Drop Down 21" hidden="1">
              <a:extLst>
                <a:ext uri="{63B3BB69-23CF-44E3-9099-C40C66FF867C}">
                  <a14:compatExt spid="_x0000_s16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6" name="Drop Down 22" hidden="1">
              <a:extLst>
                <a:ext uri="{63B3BB69-23CF-44E3-9099-C40C66FF867C}">
                  <a14:compatExt spid="_x0000_s16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7" name="Drop Down 23" hidden="1">
              <a:extLst>
                <a:ext uri="{63B3BB69-23CF-44E3-9099-C40C66FF867C}">
                  <a14:compatExt spid="_x0000_s16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08" name="Drop Down 24" hidden="1">
              <a:extLst>
                <a:ext uri="{63B3BB69-23CF-44E3-9099-C40C66FF867C}">
                  <a14:compatExt spid="_x0000_s16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09" name="Drop Down 25" hidden="1">
              <a:extLst>
                <a:ext uri="{63B3BB69-23CF-44E3-9099-C40C66FF867C}">
                  <a14:compatExt spid="_x0000_s16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0" name="Drop Down 26" hidden="1">
              <a:extLst>
                <a:ext uri="{63B3BB69-23CF-44E3-9099-C40C66FF867C}">
                  <a14:compatExt spid="_x0000_s16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1" name="Drop Down 27" hidden="1">
              <a:extLst>
                <a:ext uri="{63B3BB69-23CF-44E3-9099-C40C66FF867C}">
                  <a14:compatExt spid="_x0000_s16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2" name="Drop Down 28" hidden="1">
              <a:extLst>
                <a:ext uri="{63B3BB69-23CF-44E3-9099-C40C66FF867C}">
                  <a14:compatExt spid="_x0000_s16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3" name="Drop Down 29" hidden="1">
              <a:extLst>
                <a:ext uri="{63B3BB69-23CF-44E3-9099-C40C66FF867C}">
                  <a14:compatExt spid="_x0000_s16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4" name="Drop Down 30" hidden="1">
              <a:extLst>
                <a:ext uri="{63B3BB69-23CF-44E3-9099-C40C66FF867C}">
                  <a14:compatExt spid="_x0000_s16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5" name="Drop Down 31" hidden="1">
              <a:extLst>
                <a:ext uri="{63B3BB69-23CF-44E3-9099-C40C66FF867C}">
                  <a14:compatExt spid="_x0000_s16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6" name="Drop Down 32" hidden="1">
              <a:extLst>
                <a:ext uri="{63B3BB69-23CF-44E3-9099-C40C66FF867C}">
                  <a14:compatExt spid="_x0000_s16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7" name="Drop Down 33" hidden="1">
              <a:extLst>
                <a:ext uri="{63B3BB69-23CF-44E3-9099-C40C66FF867C}">
                  <a14:compatExt spid="_x0000_s16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18" name="Drop Down 34" hidden="1">
              <a:extLst>
                <a:ext uri="{63B3BB69-23CF-44E3-9099-C40C66FF867C}">
                  <a14:compatExt spid="_x0000_s16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19" name="Drop Down 35" hidden="1">
              <a:extLst>
                <a:ext uri="{63B3BB69-23CF-44E3-9099-C40C66FF867C}">
                  <a14:compatExt spid="_x0000_s16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0" name="Drop Down 36" hidden="1">
              <a:extLst>
                <a:ext uri="{63B3BB69-23CF-44E3-9099-C40C66FF867C}">
                  <a14:compatExt spid="_x0000_s16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1" name="Drop Down 37" hidden="1">
              <a:extLst>
                <a:ext uri="{63B3BB69-23CF-44E3-9099-C40C66FF867C}">
                  <a14:compatExt spid="_x0000_s16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2" name="Drop Down 38" hidden="1">
              <a:extLst>
                <a:ext uri="{63B3BB69-23CF-44E3-9099-C40C66FF867C}">
                  <a14:compatExt spid="_x0000_s16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3" name="Drop Down 39" hidden="1">
              <a:extLst>
                <a:ext uri="{63B3BB69-23CF-44E3-9099-C40C66FF867C}">
                  <a14:compatExt spid="_x0000_s16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4" name="Drop Down 40" hidden="1">
              <a:extLst>
                <a:ext uri="{63B3BB69-23CF-44E3-9099-C40C66FF867C}">
                  <a14:compatExt spid="_x0000_s16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5" name="Drop Down 41" hidden="1">
              <a:extLst>
                <a:ext uri="{63B3BB69-23CF-44E3-9099-C40C66FF867C}">
                  <a14:compatExt spid="_x0000_s16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6" name="Drop Down 42" hidden="1">
              <a:extLst>
                <a:ext uri="{63B3BB69-23CF-44E3-9099-C40C66FF867C}">
                  <a14:compatExt spid="_x0000_s16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7" name="Drop Down 43" hidden="1">
              <a:extLst>
                <a:ext uri="{63B3BB69-23CF-44E3-9099-C40C66FF867C}">
                  <a14:compatExt spid="_x0000_s16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28" name="Drop Down 44" hidden="1">
              <a:extLst>
                <a:ext uri="{63B3BB69-23CF-44E3-9099-C40C66FF867C}">
                  <a14:compatExt spid="_x0000_s16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29" name="Drop Down 45" hidden="1">
              <a:extLst>
                <a:ext uri="{63B3BB69-23CF-44E3-9099-C40C66FF867C}">
                  <a14:compatExt spid="_x0000_s16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0" name="Drop Down 46" hidden="1">
              <a:extLst>
                <a:ext uri="{63B3BB69-23CF-44E3-9099-C40C66FF867C}">
                  <a14:compatExt spid="_x0000_s16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1" name="Drop Down 47" hidden="1">
              <a:extLst>
                <a:ext uri="{63B3BB69-23CF-44E3-9099-C40C66FF867C}">
                  <a14:compatExt spid="_x0000_s16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2" name="Drop Down 48" hidden="1">
              <a:extLst>
                <a:ext uri="{63B3BB69-23CF-44E3-9099-C40C66FF867C}">
                  <a14:compatExt spid="_x0000_s16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3" name="Drop Down 49" hidden="1">
              <a:extLst>
                <a:ext uri="{63B3BB69-23CF-44E3-9099-C40C66FF867C}">
                  <a14:compatExt spid="_x0000_s16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4" name="Drop Down 50" hidden="1">
              <a:extLst>
                <a:ext uri="{63B3BB69-23CF-44E3-9099-C40C66FF867C}">
                  <a14:compatExt spid="_x0000_s1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5" name="Drop Down 51" hidden="1">
              <a:extLst>
                <a:ext uri="{63B3BB69-23CF-44E3-9099-C40C66FF867C}">
                  <a14:compatExt spid="_x0000_s16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6" name="Drop Down 52" hidden="1">
              <a:extLst>
                <a:ext uri="{63B3BB69-23CF-44E3-9099-C40C66FF867C}">
                  <a14:compatExt spid="_x0000_s16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7" name="Drop Down 53" hidden="1">
              <a:extLst>
                <a:ext uri="{63B3BB69-23CF-44E3-9099-C40C66FF867C}">
                  <a14:compatExt spid="_x0000_s16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38" name="Drop Down 54" hidden="1">
              <a:extLst>
                <a:ext uri="{63B3BB69-23CF-44E3-9099-C40C66FF867C}">
                  <a14:compatExt spid="_x0000_s16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39" name="Drop Down 55" hidden="1">
              <a:extLst>
                <a:ext uri="{63B3BB69-23CF-44E3-9099-C40C66FF867C}">
                  <a14:compatExt spid="_x0000_s16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0" name="Drop Down 56" hidden="1">
              <a:extLst>
                <a:ext uri="{63B3BB69-23CF-44E3-9099-C40C66FF867C}">
                  <a14:compatExt spid="_x0000_s16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1" name="Drop Down 57" hidden="1">
              <a:extLst>
                <a:ext uri="{63B3BB69-23CF-44E3-9099-C40C66FF867C}">
                  <a14:compatExt spid="_x0000_s16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2" name="Drop Down 58" hidden="1">
              <a:extLst>
                <a:ext uri="{63B3BB69-23CF-44E3-9099-C40C66FF867C}">
                  <a14:compatExt spid="_x0000_s16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3" name="Drop Down 59" hidden="1">
              <a:extLst>
                <a:ext uri="{63B3BB69-23CF-44E3-9099-C40C66FF867C}">
                  <a14:compatExt spid="_x0000_s16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4" name="Drop Down 60" hidden="1">
              <a:extLst>
                <a:ext uri="{63B3BB69-23CF-44E3-9099-C40C66FF867C}">
                  <a14:compatExt spid="_x0000_s16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5" name="Drop Down 61" hidden="1">
              <a:extLst>
                <a:ext uri="{63B3BB69-23CF-44E3-9099-C40C66FF867C}">
                  <a14:compatExt spid="_x0000_s16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6" name="Drop Down 62" hidden="1">
              <a:extLst>
                <a:ext uri="{63B3BB69-23CF-44E3-9099-C40C66FF867C}">
                  <a14:compatExt spid="_x0000_s16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7" name="Drop Down 63" hidden="1">
              <a:extLst>
                <a:ext uri="{63B3BB69-23CF-44E3-9099-C40C66FF867C}">
                  <a14:compatExt spid="_x0000_s16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48" name="Drop Down 64" hidden="1">
              <a:extLst>
                <a:ext uri="{63B3BB69-23CF-44E3-9099-C40C66FF867C}">
                  <a14:compatExt spid="_x0000_s16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49" name="Drop Down 65" hidden="1">
              <a:extLst>
                <a:ext uri="{63B3BB69-23CF-44E3-9099-C40C66FF867C}">
                  <a14:compatExt spid="_x0000_s16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0" name="Drop Down 66" hidden="1">
              <a:extLst>
                <a:ext uri="{63B3BB69-23CF-44E3-9099-C40C66FF867C}">
                  <a14:compatExt spid="_x0000_s16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1" name="Drop Down 67" hidden="1">
              <a:extLst>
                <a:ext uri="{63B3BB69-23CF-44E3-9099-C40C66FF867C}">
                  <a14:compatExt spid="_x0000_s16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2" name="Drop Down 68" hidden="1">
              <a:extLst>
                <a:ext uri="{63B3BB69-23CF-44E3-9099-C40C66FF867C}">
                  <a14:compatExt spid="_x0000_s16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3" name="Drop Down 69" hidden="1">
              <a:extLst>
                <a:ext uri="{63B3BB69-23CF-44E3-9099-C40C66FF867C}">
                  <a14:compatExt spid="_x0000_s16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4" name="Drop Down 70" hidden="1">
              <a:extLst>
                <a:ext uri="{63B3BB69-23CF-44E3-9099-C40C66FF867C}">
                  <a14:compatExt spid="_x0000_s16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5" name="Drop Down 71" hidden="1">
              <a:extLst>
                <a:ext uri="{63B3BB69-23CF-44E3-9099-C40C66FF867C}">
                  <a14:compatExt spid="_x0000_s16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6" name="Drop Down 72" hidden="1">
              <a:extLst>
                <a:ext uri="{63B3BB69-23CF-44E3-9099-C40C66FF867C}">
                  <a14:compatExt spid="_x0000_s16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7" name="Drop Down 73" hidden="1">
              <a:extLst>
                <a:ext uri="{63B3BB69-23CF-44E3-9099-C40C66FF867C}">
                  <a14:compatExt spid="_x0000_s16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58" name="Drop Down 74" hidden="1">
              <a:extLst>
                <a:ext uri="{63B3BB69-23CF-44E3-9099-C40C66FF867C}">
                  <a14:compatExt spid="_x0000_s16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59" name="Drop Down 75" hidden="1">
              <a:extLst>
                <a:ext uri="{63B3BB69-23CF-44E3-9099-C40C66FF867C}">
                  <a14:compatExt spid="_x0000_s16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0" name="Drop Down 76" hidden="1">
              <a:extLst>
                <a:ext uri="{63B3BB69-23CF-44E3-9099-C40C66FF867C}">
                  <a14:compatExt spid="_x0000_s16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1" name="Drop Down 77" hidden="1">
              <a:extLst>
                <a:ext uri="{63B3BB69-23CF-44E3-9099-C40C66FF867C}">
                  <a14:compatExt spid="_x0000_s16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2" name="Drop Down 78" hidden="1">
              <a:extLst>
                <a:ext uri="{63B3BB69-23CF-44E3-9099-C40C66FF867C}">
                  <a14:compatExt spid="_x0000_s16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3" name="Drop Down 79" hidden="1">
              <a:extLst>
                <a:ext uri="{63B3BB69-23CF-44E3-9099-C40C66FF867C}">
                  <a14:compatExt spid="_x0000_s16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4" name="Drop Down 80" hidden="1">
              <a:extLst>
                <a:ext uri="{63B3BB69-23CF-44E3-9099-C40C66FF867C}">
                  <a14:compatExt spid="_x0000_s16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5" name="Drop Down 81" hidden="1">
              <a:extLst>
                <a:ext uri="{63B3BB69-23CF-44E3-9099-C40C66FF867C}">
                  <a14:compatExt spid="_x0000_s16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6" name="Drop Down 82" hidden="1">
              <a:extLst>
                <a:ext uri="{63B3BB69-23CF-44E3-9099-C40C66FF867C}">
                  <a14:compatExt spid="_x0000_s16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7" name="Drop Down 83" hidden="1">
              <a:extLst>
                <a:ext uri="{63B3BB69-23CF-44E3-9099-C40C66FF867C}">
                  <a14:compatExt spid="_x0000_s16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68" name="Drop Down 84" hidden="1">
              <a:extLst>
                <a:ext uri="{63B3BB69-23CF-44E3-9099-C40C66FF867C}">
                  <a14:compatExt spid="_x0000_s16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69" name="Drop Down 85" hidden="1">
              <a:extLst>
                <a:ext uri="{63B3BB69-23CF-44E3-9099-C40C66FF867C}">
                  <a14:compatExt spid="_x0000_s16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0" name="Drop Down 86" hidden="1">
              <a:extLst>
                <a:ext uri="{63B3BB69-23CF-44E3-9099-C40C66FF867C}">
                  <a14:compatExt spid="_x0000_s16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1" name="Drop Down 87" hidden="1">
              <a:extLst>
                <a:ext uri="{63B3BB69-23CF-44E3-9099-C40C66FF867C}">
                  <a14:compatExt spid="_x0000_s16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2" name="Drop Down 88" hidden="1">
              <a:extLst>
                <a:ext uri="{63B3BB69-23CF-44E3-9099-C40C66FF867C}">
                  <a14:compatExt spid="_x0000_s16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3" name="Drop Down 89" hidden="1">
              <a:extLst>
                <a:ext uri="{63B3BB69-23CF-44E3-9099-C40C66FF867C}">
                  <a14:compatExt spid="_x0000_s16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4" name="Drop Down 90" hidden="1">
              <a:extLst>
                <a:ext uri="{63B3BB69-23CF-44E3-9099-C40C66FF867C}">
                  <a14:compatExt spid="_x0000_s16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5" name="Drop Down 91" hidden="1">
              <a:extLst>
                <a:ext uri="{63B3BB69-23CF-44E3-9099-C40C66FF867C}">
                  <a14:compatExt spid="_x0000_s16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6" name="Drop Down 92" hidden="1">
              <a:extLst>
                <a:ext uri="{63B3BB69-23CF-44E3-9099-C40C66FF867C}">
                  <a14:compatExt spid="_x0000_s16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7" name="Drop Down 93" hidden="1">
              <a:extLst>
                <a:ext uri="{63B3BB69-23CF-44E3-9099-C40C66FF867C}">
                  <a14:compatExt spid="_x0000_s16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78" name="Drop Down 94" hidden="1">
              <a:extLst>
                <a:ext uri="{63B3BB69-23CF-44E3-9099-C40C66FF867C}">
                  <a14:compatExt spid="_x0000_s16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79" name="Drop Down 95" hidden="1">
              <a:extLst>
                <a:ext uri="{63B3BB69-23CF-44E3-9099-C40C66FF867C}">
                  <a14:compatExt spid="_x0000_s16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0" name="Drop Down 96" hidden="1">
              <a:extLst>
                <a:ext uri="{63B3BB69-23CF-44E3-9099-C40C66FF867C}">
                  <a14:compatExt spid="_x0000_s16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1" name="Drop Down 97" hidden="1">
              <a:extLst>
                <a:ext uri="{63B3BB69-23CF-44E3-9099-C40C66FF867C}">
                  <a14:compatExt spid="_x0000_s16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2" name="Drop Down 98" hidden="1">
              <a:extLst>
                <a:ext uri="{63B3BB69-23CF-44E3-9099-C40C66FF867C}">
                  <a14:compatExt spid="_x0000_s16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3" name="Drop Down 99" hidden="1">
              <a:extLst>
                <a:ext uri="{63B3BB69-23CF-44E3-9099-C40C66FF867C}">
                  <a14:compatExt spid="_x0000_s16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4" name="Drop Down 100" hidden="1">
              <a:extLst>
                <a:ext uri="{63B3BB69-23CF-44E3-9099-C40C66FF867C}">
                  <a14:compatExt spid="_x0000_s16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5" name="Drop Down 101" hidden="1">
              <a:extLst>
                <a:ext uri="{63B3BB69-23CF-44E3-9099-C40C66FF867C}">
                  <a14:compatExt spid="_x0000_s16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6" name="Drop Down 102" hidden="1">
              <a:extLst>
                <a:ext uri="{63B3BB69-23CF-44E3-9099-C40C66FF867C}">
                  <a14:compatExt spid="_x0000_s16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7" name="Drop Down 103" hidden="1">
              <a:extLst>
                <a:ext uri="{63B3BB69-23CF-44E3-9099-C40C66FF867C}">
                  <a14:compatExt spid="_x0000_s16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88" name="Drop Down 104" hidden="1">
              <a:extLst>
                <a:ext uri="{63B3BB69-23CF-44E3-9099-C40C66FF867C}">
                  <a14:compatExt spid="_x0000_s16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89" name="Drop Down 105" hidden="1">
              <a:extLst>
                <a:ext uri="{63B3BB69-23CF-44E3-9099-C40C66FF867C}">
                  <a14:compatExt spid="_x0000_s16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0" name="Drop Down 106" hidden="1">
              <a:extLst>
                <a:ext uri="{63B3BB69-23CF-44E3-9099-C40C66FF867C}">
                  <a14:compatExt spid="_x0000_s16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1" name="Drop Down 107" hidden="1">
              <a:extLst>
                <a:ext uri="{63B3BB69-23CF-44E3-9099-C40C66FF867C}">
                  <a14:compatExt spid="_x0000_s16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2" name="Drop Down 108" hidden="1">
              <a:extLst>
                <a:ext uri="{63B3BB69-23CF-44E3-9099-C40C66FF867C}">
                  <a14:compatExt spid="_x0000_s16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3" name="Drop Down 109" hidden="1">
              <a:extLst>
                <a:ext uri="{63B3BB69-23CF-44E3-9099-C40C66FF867C}">
                  <a14:compatExt spid="_x0000_s16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4" name="Drop Down 110" hidden="1">
              <a:extLst>
                <a:ext uri="{63B3BB69-23CF-44E3-9099-C40C66FF867C}">
                  <a14:compatExt spid="_x0000_s16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5" name="Drop Down 111" hidden="1">
              <a:extLst>
                <a:ext uri="{63B3BB69-23CF-44E3-9099-C40C66FF867C}">
                  <a14:compatExt spid="_x0000_s16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6" name="Drop Down 112" hidden="1">
              <a:extLst>
                <a:ext uri="{63B3BB69-23CF-44E3-9099-C40C66FF867C}">
                  <a14:compatExt spid="_x0000_s16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7" name="Drop Down 113" hidden="1">
              <a:extLst>
                <a:ext uri="{63B3BB69-23CF-44E3-9099-C40C66FF867C}">
                  <a14:compatExt spid="_x0000_s16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498" name="Drop Down 114" hidden="1">
              <a:extLst>
                <a:ext uri="{63B3BB69-23CF-44E3-9099-C40C66FF867C}">
                  <a14:compatExt spid="_x0000_s16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499" name="Drop Down 115" hidden="1">
              <a:extLst>
                <a:ext uri="{63B3BB69-23CF-44E3-9099-C40C66FF867C}">
                  <a14:compatExt spid="_x0000_s16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0" name="Drop Down 116" hidden="1">
              <a:extLst>
                <a:ext uri="{63B3BB69-23CF-44E3-9099-C40C66FF867C}">
                  <a14:compatExt spid="_x0000_s16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1" name="Drop Down 117" hidden="1">
              <a:extLst>
                <a:ext uri="{63B3BB69-23CF-44E3-9099-C40C66FF867C}">
                  <a14:compatExt spid="_x0000_s16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2" name="Drop Down 118" hidden="1">
              <a:extLst>
                <a:ext uri="{63B3BB69-23CF-44E3-9099-C40C66FF867C}">
                  <a14:compatExt spid="_x0000_s16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3" name="Drop Down 119" hidden="1">
              <a:extLst>
                <a:ext uri="{63B3BB69-23CF-44E3-9099-C40C66FF867C}">
                  <a14:compatExt spid="_x0000_s16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4" name="Drop Down 120" hidden="1">
              <a:extLst>
                <a:ext uri="{63B3BB69-23CF-44E3-9099-C40C66FF867C}">
                  <a14:compatExt spid="_x0000_s16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5" name="Drop Down 121" hidden="1">
              <a:extLst>
                <a:ext uri="{63B3BB69-23CF-44E3-9099-C40C66FF867C}">
                  <a14:compatExt spid="_x0000_s16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6" name="Drop Down 122" hidden="1">
              <a:extLst>
                <a:ext uri="{63B3BB69-23CF-44E3-9099-C40C66FF867C}">
                  <a14:compatExt spid="_x0000_s16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7" name="Drop Down 123" hidden="1">
              <a:extLst>
                <a:ext uri="{63B3BB69-23CF-44E3-9099-C40C66FF867C}">
                  <a14:compatExt spid="_x0000_s16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08" name="Drop Down 124" hidden="1">
              <a:extLst>
                <a:ext uri="{63B3BB69-23CF-44E3-9099-C40C66FF867C}">
                  <a14:compatExt spid="_x0000_s16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09" name="Drop Down 125" hidden="1">
              <a:extLst>
                <a:ext uri="{63B3BB69-23CF-44E3-9099-C40C66FF867C}">
                  <a14:compatExt spid="_x0000_s16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0" name="Drop Down 126" hidden="1">
              <a:extLst>
                <a:ext uri="{63B3BB69-23CF-44E3-9099-C40C66FF867C}">
                  <a14:compatExt spid="_x0000_s16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1" name="Drop Down 127" hidden="1">
              <a:extLst>
                <a:ext uri="{63B3BB69-23CF-44E3-9099-C40C66FF867C}">
                  <a14:compatExt spid="_x0000_s16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2" name="Drop Down 128" hidden="1">
              <a:extLst>
                <a:ext uri="{63B3BB69-23CF-44E3-9099-C40C66FF867C}">
                  <a14:compatExt spid="_x0000_s16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3" name="Drop Down 129" hidden="1">
              <a:extLst>
                <a:ext uri="{63B3BB69-23CF-44E3-9099-C40C66FF867C}">
                  <a14:compatExt spid="_x0000_s16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4" name="Drop Down 130" hidden="1">
              <a:extLst>
                <a:ext uri="{63B3BB69-23CF-44E3-9099-C40C66FF867C}">
                  <a14:compatExt spid="_x0000_s16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5" name="Drop Down 131" hidden="1">
              <a:extLst>
                <a:ext uri="{63B3BB69-23CF-44E3-9099-C40C66FF867C}">
                  <a14:compatExt spid="_x0000_s16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6" name="Drop Down 132" hidden="1">
              <a:extLst>
                <a:ext uri="{63B3BB69-23CF-44E3-9099-C40C66FF867C}">
                  <a14:compatExt spid="_x0000_s16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7" name="Drop Down 133" hidden="1">
              <a:extLst>
                <a:ext uri="{63B3BB69-23CF-44E3-9099-C40C66FF867C}">
                  <a14:compatExt spid="_x0000_s16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18" name="Drop Down 134" hidden="1">
              <a:extLst>
                <a:ext uri="{63B3BB69-23CF-44E3-9099-C40C66FF867C}">
                  <a14:compatExt spid="_x0000_s16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19" name="Drop Down 135" hidden="1">
              <a:extLst>
                <a:ext uri="{63B3BB69-23CF-44E3-9099-C40C66FF867C}">
                  <a14:compatExt spid="_x0000_s16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0" name="Drop Down 136" hidden="1">
              <a:extLst>
                <a:ext uri="{63B3BB69-23CF-44E3-9099-C40C66FF867C}">
                  <a14:compatExt spid="_x0000_s16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1" name="Drop Down 137" hidden="1">
              <a:extLst>
                <a:ext uri="{63B3BB69-23CF-44E3-9099-C40C66FF867C}">
                  <a14:compatExt spid="_x0000_s16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2" name="Drop Down 138" hidden="1">
              <a:extLst>
                <a:ext uri="{63B3BB69-23CF-44E3-9099-C40C66FF867C}">
                  <a14:compatExt spid="_x0000_s16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3" name="Drop Down 139" hidden="1">
              <a:extLst>
                <a:ext uri="{63B3BB69-23CF-44E3-9099-C40C66FF867C}">
                  <a14:compatExt spid="_x0000_s16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4" name="Drop Down 140" hidden="1">
              <a:extLst>
                <a:ext uri="{63B3BB69-23CF-44E3-9099-C40C66FF867C}">
                  <a14:compatExt spid="_x0000_s16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5" name="Drop Down 141" hidden="1">
              <a:extLst>
                <a:ext uri="{63B3BB69-23CF-44E3-9099-C40C66FF867C}">
                  <a14:compatExt spid="_x0000_s16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6" name="Drop Down 142" hidden="1">
              <a:extLst>
                <a:ext uri="{63B3BB69-23CF-44E3-9099-C40C66FF867C}">
                  <a14:compatExt spid="_x0000_s16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7" name="Drop Down 143" hidden="1">
              <a:extLst>
                <a:ext uri="{63B3BB69-23CF-44E3-9099-C40C66FF867C}">
                  <a14:compatExt spid="_x0000_s16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28" name="Drop Down 144" hidden="1">
              <a:extLst>
                <a:ext uri="{63B3BB69-23CF-44E3-9099-C40C66FF867C}">
                  <a14:compatExt spid="_x0000_s16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29" name="Drop Down 145" hidden="1">
              <a:extLst>
                <a:ext uri="{63B3BB69-23CF-44E3-9099-C40C66FF867C}">
                  <a14:compatExt spid="_x0000_s16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0" name="Drop Down 146" hidden="1">
              <a:extLst>
                <a:ext uri="{63B3BB69-23CF-44E3-9099-C40C66FF867C}">
                  <a14:compatExt spid="_x0000_s16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1" name="Drop Down 147" hidden="1">
              <a:extLst>
                <a:ext uri="{63B3BB69-23CF-44E3-9099-C40C66FF867C}">
                  <a14:compatExt spid="_x0000_s16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2" name="Drop Down 148" hidden="1">
              <a:extLst>
                <a:ext uri="{63B3BB69-23CF-44E3-9099-C40C66FF867C}">
                  <a14:compatExt spid="_x0000_s16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33" name="Drop Down 149" hidden="1">
              <a:extLst>
                <a:ext uri="{63B3BB69-23CF-44E3-9099-C40C66FF867C}">
                  <a14:compatExt spid="_x0000_s16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4" name="Drop Down 150" hidden="1">
              <a:extLst>
                <a:ext uri="{63B3BB69-23CF-44E3-9099-C40C66FF867C}">
                  <a14:compatExt spid="_x0000_s16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5" name="Drop Down 151" hidden="1">
              <a:extLst>
                <a:ext uri="{63B3BB69-23CF-44E3-9099-C40C66FF867C}">
                  <a14:compatExt spid="_x0000_s16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6" name="Drop Down 152" hidden="1">
              <a:extLst>
                <a:ext uri="{63B3BB69-23CF-44E3-9099-C40C66FF867C}">
                  <a14:compatExt spid="_x0000_s16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7" name="Drop Down 153" hidden="1">
              <a:extLst>
                <a:ext uri="{63B3BB69-23CF-44E3-9099-C40C66FF867C}">
                  <a14:compatExt spid="_x0000_s16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8" name="Drop Down 154" hidden="1">
              <a:extLst>
                <a:ext uri="{63B3BB69-23CF-44E3-9099-C40C66FF867C}">
                  <a14:compatExt spid="_x0000_s16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39" name="Drop Down 155" hidden="1">
              <a:extLst>
                <a:ext uri="{63B3BB69-23CF-44E3-9099-C40C66FF867C}">
                  <a14:compatExt spid="_x0000_s16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0" name="Drop Down 156" hidden="1">
              <a:extLst>
                <a:ext uri="{63B3BB69-23CF-44E3-9099-C40C66FF867C}">
                  <a14:compatExt spid="_x0000_s16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1" name="Drop Down 157" hidden="1">
              <a:extLst>
                <a:ext uri="{63B3BB69-23CF-44E3-9099-C40C66FF867C}">
                  <a14:compatExt spid="_x0000_s16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2" name="Drop Down 158" hidden="1">
              <a:extLst>
                <a:ext uri="{63B3BB69-23CF-44E3-9099-C40C66FF867C}">
                  <a14:compatExt spid="_x0000_s16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3" name="Drop Down 159" hidden="1">
              <a:extLst>
                <a:ext uri="{63B3BB69-23CF-44E3-9099-C40C66FF867C}">
                  <a14:compatExt spid="_x0000_s16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4" name="Drop Down 160" hidden="1">
              <a:extLst>
                <a:ext uri="{63B3BB69-23CF-44E3-9099-C40C66FF867C}">
                  <a14:compatExt spid="_x0000_s16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5" name="Drop Down 161" hidden="1">
              <a:extLst>
                <a:ext uri="{63B3BB69-23CF-44E3-9099-C40C66FF867C}">
                  <a14:compatExt spid="_x0000_s16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6" name="Drop Down 162" hidden="1">
              <a:extLst>
                <a:ext uri="{63B3BB69-23CF-44E3-9099-C40C66FF867C}">
                  <a14:compatExt spid="_x0000_s16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7" name="Drop Down 163" hidden="1">
              <a:extLst>
                <a:ext uri="{63B3BB69-23CF-44E3-9099-C40C66FF867C}">
                  <a14:compatExt spid="_x0000_s16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48" name="Drop Down 164" hidden="1">
              <a:extLst>
                <a:ext uri="{63B3BB69-23CF-44E3-9099-C40C66FF867C}">
                  <a14:compatExt spid="_x0000_s16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49" name="Drop Down 165" hidden="1">
              <a:extLst>
                <a:ext uri="{63B3BB69-23CF-44E3-9099-C40C66FF867C}">
                  <a14:compatExt spid="_x0000_s16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16550" name="Drop Down 166" hidden="1">
              <a:extLst>
                <a:ext uri="{63B3BB69-23CF-44E3-9099-C40C66FF867C}">
                  <a14:compatExt spid="_x0000_s16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551" name="Drop Down 167" hidden="1">
              <a:extLst>
                <a:ext uri="{63B3BB69-23CF-44E3-9099-C40C66FF867C}">
                  <a14:compatExt spid="_x0000_s16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552" name="Drop Down 168" hidden="1">
              <a:extLst>
                <a:ext uri="{63B3BB69-23CF-44E3-9099-C40C66FF867C}">
                  <a14:compatExt spid="_x0000_s16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553" name="Drop Down 169" hidden="1">
              <a:extLst>
                <a:ext uri="{63B3BB69-23CF-44E3-9099-C40C66FF867C}">
                  <a14:compatExt spid="_x0000_s16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16554" name="Drop Down 170" hidden="1">
              <a:extLst>
                <a:ext uri="{63B3BB69-23CF-44E3-9099-C40C66FF867C}">
                  <a14:compatExt spid="_x0000_s16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5" name="Drop Down 171" hidden="1">
              <a:extLst>
                <a:ext uri="{63B3BB69-23CF-44E3-9099-C40C66FF867C}">
                  <a14:compatExt spid="_x0000_s16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6" name="Drop Down 172" hidden="1">
              <a:extLst>
                <a:ext uri="{63B3BB69-23CF-44E3-9099-C40C66FF867C}">
                  <a14:compatExt spid="_x0000_s16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7" name="Drop Down 173" hidden="1">
              <a:extLst>
                <a:ext uri="{63B3BB69-23CF-44E3-9099-C40C66FF867C}">
                  <a14:compatExt spid="_x0000_s16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58" name="Drop Down 174" hidden="1">
              <a:extLst>
                <a:ext uri="{63B3BB69-23CF-44E3-9099-C40C66FF867C}">
                  <a14:compatExt spid="_x0000_s16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59" name="Drop Down 175" hidden="1">
              <a:extLst>
                <a:ext uri="{63B3BB69-23CF-44E3-9099-C40C66FF867C}">
                  <a14:compatExt spid="_x0000_s16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0" name="Drop Down 176" hidden="1">
              <a:extLst>
                <a:ext uri="{63B3BB69-23CF-44E3-9099-C40C66FF867C}">
                  <a14:compatExt spid="_x0000_s16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1" name="Drop Down 177" hidden="1">
              <a:extLst>
                <a:ext uri="{63B3BB69-23CF-44E3-9099-C40C66FF867C}">
                  <a14:compatExt spid="_x0000_s1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2" name="Drop Down 178" hidden="1">
              <a:extLst>
                <a:ext uri="{63B3BB69-23CF-44E3-9099-C40C66FF867C}">
                  <a14:compatExt spid="_x0000_s1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3" name="Drop Down 179" hidden="1">
              <a:extLst>
                <a:ext uri="{63B3BB69-23CF-44E3-9099-C40C66FF867C}">
                  <a14:compatExt spid="_x0000_s1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4" name="Drop Down 180" hidden="1">
              <a:extLst>
                <a:ext uri="{63B3BB69-23CF-44E3-9099-C40C66FF867C}">
                  <a14:compatExt spid="_x0000_s1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5" name="Drop Down 181" hidden="1">
              <a:extLst>
                <a:ext uri="{63B3BB69-23CF-44E3-9099-C40C66FF867C}">
                  <a14:compatExt spid="_x0000_s1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6" name="Drop Down 182" hidden="1">
              <a:extLst>
                <a:ext uri="{63B3BB69-23CF-44E3-9099-C40C66FF867C}">
                  <a14:compatExt spid="_x0000_s16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7" name="Drop Down 183" hidden="1">
              <a:extLst>
                <a:ext uri="{63B3BB69-23CF-44E3-9099-C40C66FF867C}">
                  <a14:compatExt spid="_x0000_s16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68" name="Drop Down 184" hidden="1">
              <a:extLst>
                <a:ext uri="{63B3BB69-23CF-44E3-9099-C40C66FF867C}">
                  <a14:compatExt spid="_x0000_s16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69" name="Drop Down 185" hidden="1">
              <a:extLst>
                <a:ext uri="{63B3BB69-23CF-44E3-9099-C40C66FF867C}">
                  <a14:compatExt spid="_x0000_s16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0" name="Drop Down 186" hidden="1">
              <a:extLst>
                <a:ext uri="{63B3BB69-23CF-44E3-9099-C40C66FF867C}">
                  <a14:compatExt spid="_x0000_s16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1" name="Drop Down 187" hidden="1">
              <a:extLst>
                <a:ext uri="{63B3BB69-23CF-44E3-9099-C40C66FF867C}">
                  <a14:compatExt spid="_x0000_s16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2" name="Drop Down 188" hidden="1">
              <a:extLst>
                <a:ext uri="{63B3BB69-23CF-44E3-9099-C40C66FF867C}">
                  <a14:compatExt spid="_x0000_s16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3" name="Drop Down 189" hidden="1">
              <a:extLst>
                <a:ext uri="{63B3BB69-23CF-44E3-9099-C40C66FF867C}">
                  <a14:compatExt spid="_x0000_s16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4" name="Drop Down 190" hidden="1">
              <a:extLst>
                <a:ext uri="{63B3BB69-23CF-44E3-9099-C40C66FF867C}">
                  <a14:compatExt spid="_x0000_s16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16575" name="Drop Down 191" hidden="1">
              <a:extLst>
                <a:ext uri="{63B3BB69-23CF-44E3-9099-C40C66FF867C}">
                  <a14:compatExt spid="_x0000_s16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76" name="Drop Down 192" hidden="1">
              <a:extLst>
                <a:ext uri="{63B3BB69-23CF-44E3-9099-C40C66FF867C}">
                  <a14:compatExt spid="_x0000_s16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7" name="Drop Down 193" hidden="1">
              <a:extLst>
                <a:ext uri="{63B3BB69-23CF-44E3-9099-C40C66FF867C}">
                  <a14:compatExt spid="_x0000_s16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78" name="Drop Down 194" hidden="1">
              <a:extLst>
                <a:ext uri="{63B3BB69-23CF-44E3-9099-C40C66FF867C}">
                  <a14:compatExt spid="_x0000_s16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79" name="Drop Down 195" hidden="1">
              <a:extLst>
                <a:ext uri="{63B3BB69-23CF-44E3-9099-C40C66FF867C}">
                  <a14:compatExt spid="_x0000_s16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0" name="Drop Down 196" hidden="1">
              <a:extLst>
                <a:ext uri="{63B3BB69-23CF-44E3-9099-C40C66FF867C}">
                  <a14:compatExt spid="_x0000_s16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16581" name="Drop Down 197" hidden="1">
              <a:extLst>
                <a:ext uri="{63B3BB69-23CF-44E3-9099-C40C66FF867C}">
                  <a14:compatExt spid="_x0000_s16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16582" name="Drop Down 198" hidden="1">
              <a:extLst>
                <a:ext uri="{63B3BB69-23CF-44E3-9099-C40C66FF867C}">
                  <a14:compatExt spid="_x0000_s16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16584" name="Drop Down 200" hidden="1">
              <a:extLst>
                <a:ext uri="{63B3BB69-23CF-44E3-9099-C40C66FF867C}">
                  <a14:compatExt spid="_x0000_s16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16585" name="Drop Down 201" hidden="1">
              <a:extLst>
                <a:ext uri="{63B3BB69-23CF-44E3-9099-C40C66FF867C}">
                  <a14:compatExt spid="_x0000_s16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790575</xdr:colOff>
          <xdr:row>35</xdr:row>
          <xdr:rowOff>133350</xdr:rowOff>
        </xdr:from>
        <xdr:to>
          <xdr:col>3</xdr:col>
          <xdr:colOff>19050</xdr:colOff>
          <xdr:row>36</xdr:row>
          <xdr:rowOff>180975</xdr:rowOff>
        </xdr:to>
        <xdr:sp macro="" textlink="">
          <xdr:nvSpPr>
            <xdr:cNvPr id="16586" name="Drop Down 202" hidden="1">
              <a:extLst>
                <a:ext uri="{63B3BB69-23CF-44E3-9099-C40C66FF867C}">
                  <a14:compatExt spid="_x0000_s16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16587" name="Drop Down 203" hidden="1">
              <a:extLst>
                <a:ext uri="{63B3BB69-23CF-44E3-9099-C40C66FF867C}">
                  <a14:compatExt spid="_x0000_s16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16588" name="Drop Down 204" hidden="1">
              <a:extLst>
                <a:ext uri="{63B3BB69-23CF-44E3-9099-C40C66FF867C}">
                  <a14:compatExt spid="_x0000_s16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16589" name="Drop Down 205" hidden="1">
              <a:extLst>
                <a:ext uri="{63B3BB69-23CF-44E3-9099-C40C66FF867C}">
                  <a14:compatExt spid="_x0000_s16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16590" name="Drop Down 206" hidden="1">
              <a:extLst>
                <a:ext uri="{63B3BB69-23CF-44E3-9099-C40C66FF867C}">
                  <a14:compatExt spid="_x0000_s16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16591" name="Drop Down 207" hidden="1">
              <a:extLst>
                <a:ext uri="{63B3BB69-23CF-44E3-9099-C40C66FF867C}">
                  <a14:compatExt spid="_x0000_s16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16592" name="Drop Down 208" hidden="1">
              <a:extLst>
                <a:ext uri="{63B3BB69-23CF-44E3-9099-C40C66FF867C}">
                  <a14:compatExt spid="_x0000_s16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16593" name="Drop Down 209" hidden="1">
              <a:extLst>
                <a:ext uri="{63B3BB69-23CF-44E3-9099-C40C66FF867C}">
                  <a14:compatExt spid="_x0000_s16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16594" name="Drop Down 210" hidden="1">
              <a:extLst>
                <a:ext uri="{63B3BB69-23CF-44E3-9099-C40C66FF867C}">
                  <a14:compatExt spid="_x0000_s16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16595" name="Drop Down 211" hidden="1">
              <a:extLst>
                <a:ext uri="{63B3BB69-23CF-44E3-9099-C40C66FF867C}">
                  <a14:compatExt spid="_x0000_s16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16596" name="Drop Down 212" hidden="1">
              <a:extLst>
                <a:ext uri="{63B3BB69-23CF-44E3-9099-C40C66FF867C}">
                  <a14:compatExt spid="_x0000_s16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16597" name="Drop Down 213" hidden="1">
              <a:extLst>
                <a:ext uri="{63B3BB69-23CF-44E3-9099-C40C66FF867C}">
                  <a14:compatExt spid="_x0000_s16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16598" name="Drop Down 214" hidden="1">
              <a:extLst>
                <a:ext uri="{63B3BB69-23CF-44E3-9099-C40C66FF867C}">
                  <a14:compatExt spid="_x0000_s16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16599" name="Drop Down 215" hidden="1">
              <a:extLst>
                <a:ext uri="{63B3BB69-23CF-44E3-9099-C40C66FF867C}">
                  <a14:compatExt spid="_x0000_s16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16600" name="Drop Down 216" hidden="1">
              <a:extLst>
                <a:ext uri="{63B3BB69-23CF-44E3-9099-C40C66FF867C}">
                  <a14:compatExt spid="_x0000_s16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16601" name="Drop Down 217" hidden="1">
              <a:extLst>
                <a:ext uri="{63B3BB69-23CF-44E3-9099-C40C66FF867C}">
                  <a14:compatExt spid="_x0000_s16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16602" name="Drop Down 218" hidden="1">
              <a:extLst>
                <a:ext uri="{63B3BB69-23CF-44E3-9099-C40C66FF867C}">
                  <a14:compatExt spid="_x0000_s16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16603" name="Drop Down 219" hidden="1">
              <a:extLst>
                <a:ext uri="{63B3BB69-23CF-44E3-9099-C40C66FF867C}">
                  <a14:compatExt spid="_x0000_s16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16604" name="Drop Down 220" hidden="1">
              <a:extLst>
                <a:ext uri="{63B3BB69-23CF-44E3-9099-C40C66FF867C}">
                  <a14:compatExt spid="_x0000_s16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16605" name="Drop Down 221" hidden="1">
              <a:extLst>
                <a:ext uri="{63B3BB69-23CF-44E3-9099-C40C66FF867C}">
                  <a14:compatExt spid="_x0000_s16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16606" name="Drop Down 222" hidden="1">
              <a:extLst>
                <a:ext uri="{63B3BB69-23CF-44E3-9099-C40C66FF867C}">
                  <a14:compatExt spid="_x0000_s16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16607" name="Drop Down 223" hidden="1">
              <a:extLst>
                <a:ext uri="{63B3BB69-23CF-44E3-9099-C40C66FF867C}">
                  <a14:compatExt spid="_x0000_s16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16608" name="Drop Down 224" hidden="1">
              <a:extLst>
                <a:ext uri="{63B3BB69-23CF-44E3-9099-C40C66FF867C}">
                  <a14:compatExt spid="_x0000_s16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16609" name="Drop Down 225" hidden="1">
              <a:extLst>
                <a:ext uri="{63B3BB69-23CF-44E3-9099-C40C66FF867C}">
                  <a14:compatExt spid="_x0000_s16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16610" name="Drop Down 226" hidden="1">
              <a:extLst>
                <a:ext uri="{63B3BB69-23CF-44E3-9099-C40C66FF867C}">
                  <a14:compatExt spid="_x0000_s16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16611" name="Drop Down 227" hidden="1">
              <a:extLst>
                <a:ext uri="{63B3BB69-23CF-44E3-9099-C40C66FF867C}">
                  <a14:compatExt spid="_x0000_s16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16612" name="Drop Down 228" hidden="1">
              <a:extLst>
                <a:ext uri="{63B3BB69-23CF-44E3-9099-C40C66FF867C}">
                  <a14:compatExt spid="_x0000_s16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16613" name="Drop Down 229" hidden="1">
              <a:extLst>
                <a:ext uri="{63B3BB69-23CF-44E3-9099-C40C66FF867C}">
                  <a14:compatExt spid="_x0000_s16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16614" name="Drop Down 230" hidden="1">
              <a:extLst>
                <a:ext uri="{63B3BB69-23CF-44E3-9099-C40C66FF867C}">
                  <a14:compatExt spid="_x0000_s16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16615" name="Drop Down 231" hidden="1">
              <a:extLst>
                <a:ext uri="{63B3BB69-23CF-44E3-9099-C40C66FF867C}">
                  <a14:compatExt spid="_x0000_s16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16616" name="Drop Down 232" hidden="1">
              <a:extLst>
                <a:ext uri="{63B3BB69-23CF-44E3-9099-C40C66FF867C}">
                  <a14:compatExt spid="_x0000_s16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16617" name="Drop Down 233" hidden="1">
              <a:extLst>
                <a:ext uri="{63B3BB69-23CF-44E3-9099-C40C66FF867C}">
                  <a14:compatExt spid="_x0000_s16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16618" name="Drop Down 234" hidden="1">
              <a:extLst>
                <a:ext uri="{63B3BB69-23CF-44E3-9099-C40C66FF867C}">
                  <a14:compatExt spid="_x0000_s16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16619" name="Drop Down 235" hidden="1">
              <a:extLst>
                <a:ext uri="{63B3BB69-23CF-44E3-9099-C40C66FF867C}">
                  <a14:compatExt spid="_x0000_s16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16620" name="Drop Down 236" hidden="1">
              <a:extLst>
                <a:ext uri="{63B3BB69-23CF-44E3-9099-C40C66FF867C}">
                  <a14:compatExt spid="_x0000_s16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16621" name="Drop Down 237" hidden="1">
              <a:extLst>
                <a:ext uri="{63B3BB69-23CF-44E3-9099-C40C66FF867C}">
                  <a14:compatExt spid="_x0000_s16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16622" name="Drop Down 238" hidden="1">
              <a:extLst>
                <a:ext uri="{63B3BB69-23CF-44E3-9099-C40C66FF867C}">
                  <a14:compatExt spid="_x0000_s16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16623" name="Drop Down 239" hidden="1">
              <a:extLst>
                <a:ext uri="{63B3BB69-23CF-44E3-9099-C40C66FF867C}">
                  <a14:compatExt spid="_x0000_s16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16624" name="Drop Down 240" hidden="1">
              <a:extLst>
                <a:ext uri="{63B3BB69-23CF-44E3-9099-C40C66FF867C}">
                  <a14:compatExt spid="_x0000_s16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16625" name="Drop Down 241" hidden="1">
              <a:extLst>
                <a:ext uri="{63B3BB69-23CF-44E3-9099-C40C66FF867C}">
                  <a14:compatExt spid="_x0000_s1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16626" name="Drop Down 242" hidden="1">
              <a:extLst>
                <a:ext uri="{63B3BB69-23CF-44E3-9099-C40C66FF867C}">
                  <a14:compatExt spid="_x0000_s1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16627" name="Drop Down 243" hidden="1">
              <a:extLst>
                <a:ext uri="{63B3BB69-23CF-44E3-9099-C40C66FF867C}">
                  <a14:compatExt spid="_x0000_s16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16628" name="Drop Down 244" hidden="1">
              <a:extLst>
                <a:ext uri="{63B3BB69-23CF-44E3-9099-C40C66FF867C}">
                  <a14:compatExt spid="_x0000_s16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29" name="Drop Down 245" hidden="1">
              <a:extLst>
                <a:ext uri="{63B3BB69-23CF-44E3-9099-C40C66FF867C}">
                  <a14:compatExt spid="_x0000_s16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0" name="Drop Down 246" hidden="1">
              <a:extLst>
                <a:ext uri="{63B3BB69-23CF-44E3-9099-C40C66FF867C}">
                  <a14:compatExt spid="_x0000_s16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31" name="Drop Down 247" hidden="1">
              <a:extLst>
                <a:ext uri="{63B3BB69-23CF-44E3-9099-C40C66FF867C}">
                  <a14:compatExt spid="_x0000_s16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16632" name="Drop Down 248" hidden="1">
              <a:extLst>
                <a:ext uri="{63B3BB69-23CF-44E3-9099-C40C66FF867C}">
                  <a14:compatExt spid="_x0000_s16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3" name="Drop Down 249" hidden="1">
              <a:extLst>
                <a:ext uri="{63B3BB69-23CF-44E3-9099-C40C66FF867C}">
                  <a14:compatExt spid="_x0000_s16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4" name="Drop Down 250" hidden="1">
              <a:extLst>
                <a:ext uri="{63B3BB69-23CF-44E3-9099-C40C66FF867C}">
                  <a14:compatExt spid="_x0000_s16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16635" name="Drop Down 251" hidden="1">
              <a:extLst>
                <a:ext uri="{63B3BB69-23CF-44E3-9099-C40C66FF867C}">
                  <a14:compatExt spid="_x0000_s16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16636" name="Drop Down 252" hidden="1">
              <a:extLst>
                <a:ext uri="{63B3BB69-23CF-44E3-9099-C40C66FF867C}">
                  <a14:compatExt spid="_x0000_s16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7" name="Drop Down 253" hidden="1">
              <a:extLst>
                <a:ext uri="{63B3BB69-23CF-44E3-9099-C40C66FF867C}">
                  <a14:compatExt spid="_x0000_s16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16638" name="Drop Down 254" hidden="1">
              <a:extLst>
                <a:ext uri="{63B3BB69-23CF-44E3-9099-C40C66FF867C}">
                  <a14:compatExt spid="_x0000_s16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16639" name="Drop Down 255" hidden="1">
              <a:extLst>
                <a:ext uri="{63B3BB69-23CF-44E3-9099-C40C66FF867C}">
                  <a14:compatExt spid="_x0000_s16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0" name="Drop Down 256" hidden="1">
              <a:extLst>
                <a:ext uri="{63B3BB69-23CF-44E3-9099-C40C66FF867C}">
                  <a14:compatExt spid="_x0000_s16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1" name="Drop Down 257" hidden="1">
              <a:extLst>
                <a:ext uri="{63B3BB69-23CF-44E3-9099-C40C66FF867C}">
                  <a14:compatExt spid="_x0000_s16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16642" name="Drop Down 258" hidden="1">
              <a:extLst>
                <a:ext uri="{63B3BB69-23CF-44E3-9099-C40C66FF867C}">
                  <a14:compatExt spid="_x0000_s16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3" name="Drop Down 259" hidden="1">
              <a:extLst>
                <a:ext uri="{63B3BB69-23CF-44E3-9099-C40C66FF867C}">
                  <a14:compatExt spid="_x0000_s16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16644" name="Drop Down 260" hidden="1">
              <a:extLst>
                <a:ext uri="{63B3BB69-23CF-44E3-9099-C40C66FF867C}">
                  <a14:compatExt spid="_x0000_s16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16645" name="Drop Down 261" hidden="1">
              <a:extLst>
                <a:ext uri="{63B3BB69-23CF-44E3-9099-C40C66FF867C}">
                  <a14:compatExt spid="_x0000_s16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6" name="Drop Down 262" hidden="1">
              <a:extLst>
                <a:ext uri="{63B3BB69-23CF-44E3-9099-C40C66FF867C}">
                  <a14:compatExt spid="_x0000_s16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7" name="Drop Down 263" hidden="1">
              <a:extLst>
                <a:ext uri="{63B3BB69-23CF-44E3-9099-C40C66FF867C}">
                  <a14:compatExt spid="_x0000_s16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16648" name="Drop Down 264" hidden="1">
              <a:extLst>
                <a:ext uri="{63B3BB69-23CF-44E3-9099-C40C66FF867C}">
                  <a14:compatExt spid="_x0000_s16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16649" name="Drop Down 265" hidden="1">
              <a:extLst>
                <a:ext uri="{63B3BB69-23CF-44E3-9099-C40C66FF867C}">
                  <a14:compatExt spid="_x0000_s16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16650" name="Drop Down 266" hidden="1">
              <a:extLst>
                <a:ext uri="{63B3BB69-23CF-44E3-9099-C40C66FF867C}">
                  <a14:compatExt spid="_x0000_s16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6651" name="Drop Down 267" hidden="1">
              <a:extLst>
                <a:ext uri="{63B3BB69-23CF-44E3-9099-C40C66FF867C}">
                  <a14:compatExt spid="_x0000_s16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16652" name="Drop Down 268" hidden="1">
              <a:extLst>
                <a:ext uri="{63B3BB69-23CF-44E3-9099-C40C66FF867C}">
                  <a14:compatExt spid="_x0000_s16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9525</xdr:rowOff>
        </xdr:from>
        <xdr:to>
          <xdr:col>2</xdr:col>
          <xdr:colOff>542925</xdr:colOff>
          <xdr:row>26</xdr:row>
          <xdr:rowOff>19050</xdr:rowOff>
        </xdr:to>
        <xdr:sp macro="" textlink="">
          <xdr:nvSpPr>
            <xdr:cNvPr id="16653" name="Drop Down 269" hidden="1">
              <a:extLst>
                <a:ext uri="{63B3BB69-23CF-44E3-9099-C40C66FF867C}">
                  <a14:compatExt spid="_x0000_s16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16654" name="Drop Down 270" hidden="1">
              <a:extLst>
                <a:ext uri="{63B3BB69-23CF-44E3-9099-C40C66FF867C}">
                  <a14:compatExt spid="_x0000_s16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6655" name="Drop Down 271" hidden="1">
              <a:extLst>
                <a:ext uri="{63B3BB69-23CF-44E3-9099-C40C66FF867C}">
                  <a14:compatExt spid="_x0000_s16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2</xdr:col>
          <xdr:colOff>542925</xdr:colOff>
          <xdr:row>35</xdr:row>
          <xdr:rowOff>9525</xdr:rowOff>
        </xdr:to>
        <xdr:sp macro="" textlink="">
          <xdr:nvSpPr>
            <xdr:cNvPr id="16656" name="Drop Down 272" hidden="1">
              <a:extLst>
                <a:ext uri="{63B3BB69-23CF-44E3-9099-C40C66FF867C}">
                  <a14:compatExt spid="_x0000_s16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37</xdr:row>
          <xdr:rowOff>19050</xdr:rowOff>
        </xdr:from>
        <xdr:to>
          <xdr:col>3</xdr:col>
          <xdr:colOff>9525</xdr:colOff>
          <xdr:row>38</xdr:row>
          <xdr:rowOff>28575</xdr:rowOff>
        </xdr:to>
        <xdr:sp macro="" textlink="">
          <xdr:nvSpPr>
            <xdr:cNvPr id="16657" name="Drop Down 273" hidden="1">
              <a:extLst>
                <a:ext uri="{63B3BB69-23CF-44E3-9099-C40C66FF867C}">
                  <a14:compatExt spid="_x0000_s16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16658" name="Drop Down 274" hidden="1">
              <a:extLst>
                <a:ext uri="{63B3BB69-23CF-44E3-9099-C40C66FF867C}">
                  <a14:compatExt spid="_x0000_s16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16659" name="Drop Down 275" hidden="1">
              <a:extLst>
                <a:ext uri="{63B3BB69-23CF-44E3-9099-C40C66FF867C}">
                  <a14:compatExt spid="_x0000_s16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16660" name="Drop Down 276" hidden="1">
              <a:extLst>
                <a:ext uri="{63B3BB69-23CF-44E3-9099-C40C66FF867C}">
                  <a14:compatExt spid="_x0000_s16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49</xdr:row>
          <xdr:rowOff>19050</xdr:rowOff>
        </xdr:from>
        <xdr:to>
          <xdr:col>2</xdr:col>
          <xdr:colOff>542925</xdr:colOff>
          <xdr:row>50</xdr:row>
          <xdr:rowOff>28575</xdr:rowOff>
        </xdr:to>
        <xdr:sp macro="" textlink="">
          <xdr:nvSpPr>
            <xdr:cNvPr id="16661" name="Drop Down 277" hidden="1">
              <a:extLst>
                <a:ext uri="{63B3BB69-23CF-44E3-9099-C40C66FF867C}">
                  <a14:compatExt spid="_x0000_s16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16662" name="Drop Down 278" hidden="1">
              <a:extLst>
                <a:ext uri="{63B3BB69-23CF-44E3-9099-C40C66FF867C}">
                  <a14:compatExt spid="_x0000_s16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16663" name="Drop Down 279" hidden="1">
              <a:extLst>
                <a:ext uri="{63B3BB69-23CF-44E3-9099-C40C66FF867C}">
                  <a14:compatExt spid="_x0000_s16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16664" name="Drop Down 280" hidden="1">
              <a:extLst>
                <a:ext uri="{63B3BB69-23CF-44E3-9099-C40C66FF867C}">
                  <a14:compatExt spid="_x0000_s16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16665" name="Drop Down 281" hidden="1">
              <a:extLst>
                <a:ext uri="{63B3BB69-23CF-44E3-9099-C40C66FF867C}">
                  <a14:compatExt spid="_x0000_s16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16666" name="Drop Down 282" hidden="1">
              <a:extLst>
                <a:ext uri="{63B3BB69-23CF-44E3-9099-C40C66FF867C}">
                  <a14:compatExt spid="_x0000_s16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16667" name="Drop Down 283" hidden="1">
              <a:extLst>
                <a:ext uri="{63B3BB69-23CF-44E3-9099-C40C66FF867C}">
                  <a14:compatExt spid="_x0000_s16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16668" name="Drop Down 284" hidden="1">
              <a:extLst>
                <a:ext uri="{63B3BB69-23CF-44E3-9099-C40C66FF867C}">
                  <a14:compatExt spid="_x0000_s16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16669" name="Drop Down 285" hidden="1">
              <a:extLst>
                <a:ext uri="{63B3BB69-23CF-44E3-9099-C40C66FF867C}">
                  <a14:compatExt spid="_x0000_s16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16670" name="Drop Down 286" hidden="1">
              <a:extLst>
                <a:ext uri="{63B3BB69-23CF-44E3-9099-C40C66FF867C}">
                  <a14:compatExt spid="_x0000_s16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16671" name="Drop Down 287" hidden="1">
              <a:extLst>
                <a:ext uri="{63B3BB69-23CF-44E3-9099-C40C66FF867C}">
                  <a14:compatExt spid="_x0000_s16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16672" name="Drop Down 288" hidden="1">
              <a:extLst>
                <a:ext uri="{63B3BB69-23CF-44E3-9099-C40C66FF867C}">
                  <a14:compatExt spid="_x0000_s16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16673" name="Drop Down 289" hidden="1">
              <a:extLst>
                <a:ext uri="{63B3BB69-23CF-44E3-9099-C40C66FF867C}">
                  <a14:compatExt spid="_x0000_s16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16674" name="Drop Down 290" hidden="1">
              <a:extLst>
                <a:ext uri="{63B3BB69-23CF-44E3-9099-C40C66FF867C}">
                  <a14:compatExt spid="_x0000_s16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16675" name="Drop Down 291" hidden="1">
              <a:extLst>
                <a:ext uri="{63B3BB69-23CF-44E3-9099-C40C66FF867C}">
                  <a14:compatExt spid="_x0000_s16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16676" name="Drop Down 292" hidden="1">
              <a:extLst>
                <a:ext uri="{63B3BB69-23CF-44E3-9099-C40C66FF867C}">
                  <a14:compatExt spid="_x0000_s16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16677" name="Drop Down 293" hidden="1">
              <a:extLst>
                <a:ext uri="{63B3BB69-23CF-44E3-9099-C40C66FF867C}">
                  <a14:compatExt spid="_x0000_s16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16678" name="Drop Down 294" hidden="1">
              <a:extLst>
                <a:ext uri="{63B3BB69-23CF-44E3-9099-C40C66FF867C}">
                  <a14:compatExt spid="_x0000_s16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16679" name="Drop Down 295" hidden="1">
              <a:extLst>
                <a:ext uri="{63B3BB69-23CF-44E3-9099-C40C66FF867C}">
                  <a14:compatExt spid="_x0000_s16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16680" name="Drop Down 296" hidden="1">
              <a:extLst>
                <a:ext uri="{63B3BB69-23CF-44E3-9099-C40C66FF867C}">
                  <a14:compatExt spid="_x0000_s16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16681" name="Drop Down 297" hidden="1">
              <a:extLst>
                <a:ext uri="{63B3BB69-23CF-44E3-9099-C40C66FF867C}">
                  <a14:compatExt spid="_x0000_s16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16682" name="Drop Down 298" hidden="1">
              <a:extLst>
                <a:ext uri="{63B3BB69-23CF-44E3-9099-C40C66FF867C}">
                  <a14:compatExt spid="_x0000_s16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16683" name="Drop Down 299" hidden="1">
              <a:extLst>
                <a:ext uri="{63B3BB69-23CF-44E3-9099-C40C66FF867C}">
                  <a14:compatExt spid="_x0000_s16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16684" name="Drop Down 300" hidden="1">
              <a:extLst>
                <a:ext uri="{63B3BB69-23CF-44E3-9099-C40C66FF867C}">
                  <a14:compatExt spid="_x0000_s16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16685" name="Drop Down 301" hidden="1">
              <a:extLst>
                <a:ext uri="{63B3BB69-23CF-44E3-9099-C40C66FF867C}">
                  <a14:compatExt spid="_x0000_s16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16686" name="Drop Down 302" hidden="1">
              <a:extLst>
                <a:ext uri="{63B3BB69-23CF-44E3-9099-C40C66FF867C}">
                  <a14:compatExt spid="_x0000_s16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16687" name="Drop Down 303" hidden="1">
              <a:extLst>
                <a:ext uri="{63B3BB69-23CF-44E3-9099-C40C66FF867C}">
                  <a14:compatExt spid="_x0000_s16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16688" name="Drop Down 304" hidden="1">
              <a:extLst>
                <a:ext uri="{63B3BB69-23CF-44E3-9099-C40C66FF867C}">
                  <a14:compatExt spid="_x0000_s16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16689" name="Drop Down 305" hidden="1">
              <a:extLst>
                <a:ext uri="{63B3BB69-23CF-44E3-9099-C40C66FF867C}">
                  <a14:compatExt spid="_x0000_s16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16690" name="Drop Down 306" hidden="1">
              <a:extLst>
                <a:ext uri="{63B3BB69-23CF-44E3-9099-C40C66FF867C}">
                  <a14:compatExt spid="_x0000_s16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16691" name="Drop Down 307" hidden="1">
              <a:extLst>
                <a:ext uri="{63B3BB69-23CF-44E3-9099-C40C66FF867C}">
                  <a14:compatExt spid="_x0000_s16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16692" name="Drop Down 308" hidden="1">
              <a:extLst>
                <a:ext uri="{63B3BB69-23CF-44E3-9099-C40C66FF867C}">
                  <a14:compatExt spid="_x0000_s16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16693" name="Drop Down 309" hidden="1">
              <a:extLst>
                <a:ext uri="{63B3BB69-23CF-44E3-9099-C40C66FF867C}">
                  <a14:compatExt spid="_x0000_s16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16694" name="Drop Down 310" hidden="1">
              <a:extLst>
                <a:ext uri="{63B3BB69-23CF-44E3-9099-C40C66FF867C}">
                  <a14:compatExt spid="_x0000_s16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16695" name="Drop Down 311" hidden="1">
              <a:extLst>
                <a:ext uri="{63B3BB69-23CF-44E3-9099-C40C66FF867C}">
                  <a14:compatExt spid="_x0000_s16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16696" name="Drop Down 312" hidden="1">
              <a:extLst>
                <a:ext uri="{63B3BB69-23CF-44E3-9099-C40C66FF867C}">
                  <a14:compatExt spid="_x0000_s16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16697" name="Drop Down 313" hidden="1">
              <a:extLst>
                <a:ext uri="{63B3BB69-23CF-44E3-9099-C40C66FF867C}">
                  <a14:compatExt spid="_x0000_s16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16698" name="Drop Down 314" hidden="1">
              <a:extLst>
                <a:ext uri="{63B3BB69-23CF-44E3-9099-C40C66FF867C}">
                  <a14:compatExt spid="_x0000_s16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3" name="Drop Down 549" hidden="1">
              <a:extLst>
                <a:ext uri="{63B3BB69-23CF-44E3-9099-C40C66FF867C}">
                  <a14:compatExt spid="_x0000_s16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4" name="Drop Down 550" hidden="1">
              <a:extLst>
                <a:ext uri="{63B3BB69-23CF-44E3-9099-C40C66FF867C}">
                  <a14:compatExt spid="_x0000_s16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5" name="Drop Down 551" hidden="1">
              <a:extLst>
                <a:ext uri="{63B3BB69-23CF-44E3-9099-C40C66FF867C}">
                  <a14:compatExt spid="_x0000_s16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6" name="Drop Down 552" hidden="1">
              <a:extLst>
                <a:ext uri="{63B3BB69-23CF-44E3-9099-C40C66FF867C}">
                  <a14:compatExt spid="_x0000_s16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7" name="Drop Down 553" hidden="1">
              <a:extLst>
                <a:ext uri="{63B3BB69-23CF-44E3-9099-C40C66FF867C}">
                  <a14:compatExt spid="_x0000_s16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38" name="Drop Down 554" hidden="1">
              <a:extLst>
                <a:ext uri="{63B3BB69-23CF-44E3-9099-C40C66FF867C}">
                  <a14:compatExt spid="_x0000_s16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39" name="Drop Down 555" hidden="1">
              <a:extLst>
                <a:ext uri="{63B3BB69-23CF-44E3-9099-C40C66FF867C}">
                  <a14:compatExt spid="_x0000_s16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0" name="Drop Down 556" hidden="1">
              <a:extLst>
                <a:ext uri="{63B3BB69-23CF-44E3-9099-C40C66FF867C}">
                  <a14:compatExt spid="_x0000_s16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1" name="Drop Down 557" hidden="1">
              <a:extLst>
                <a:ext uri="{63B3BB69-23CF-44E3-9099-C40C66FF867C}">
                  <a14:compatExt spid="_x0000_s16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2" name="Drop Down 558" hidden="1">
              <a:extLst>
                <a:ext uri="{63B3BB69-23CF-44E3-9099-C40C66FF867C}">
                  <a14:compatExt spid="_x0000_s16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3" name="Drop Down 559" hidden="1">
              <a:extLst>
                <a:ext uri="{63B3BB69-23CF-44E3-9099-C40C66FF867C}">
                  <a14:compatExt spid="_x0000_s16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4" name="Drop Down 560" hidden="1">
              <a:extLst>
                <a:ext uri="{63B3BB69-23CF-44E3-9099-C40C66FF867C}">
                  <a14:compatExt spid="_x0000_s16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5" name="Drop Down 561" hidden="1">
              <a:extLst>
                <a:ext uri="{63B3BB69-23CF-44E3-9099-C40C66FF867C}">
                  <a14:compatExt spid="_x0000_s16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6" name="Drop Down 562" hidden="1">
              <a:extLst>
                <a:ext uri="{63B3BB69-23CF-44E3-9099-C40C66FF867C}">
                  <a14:compatExt spid="_x0000_s16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7" name="Drop Down 563" hidden="1">
              <a:extLst>
                <a:ext uri="{63B3BB69-23CF-44E3-9099-C40C66FF867C}">
                  <a14:compatExt spid="_x0000_s16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48" name="Drop Down 564" hidden="1">
              <a:extLst>
                <a:ext uri="{63B3BB69-23CF-44E3-9099-C40C66FF867C}">
                  <a14:compatExt spid="_x0000_s16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49" name="Drop Down 565" hidden="1">
              <a:extLst>
                <a:ext uri="{63B3BB69-23CF-44E3-9099-C40C66FF867C}">
                  <a14:compatExt spid="_x0000_s16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0" name="Drop Down 566" hidden="1">
              <a:extLst>
                <a:ext uri="{63B3BB69-23CF-44E3-9099-C40C66FF867C}">
                  <a14:compatExt spid="_x0000_s16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1" name="Drop Down 567" hidden="1">
              <a:extLst>
                <a:ext uri="{63B3BB69-23CF-44E3-9099-C40C66FF867C}">
                  <a14:compatExt spid="_x0000_s16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2" name="Drop Down 568" hidden="1">
              <a:extLst>
                <a:ext uri="{63B3BB69-23CF-44E3-9099-C40C66FF867C}">
                  <a14:compatExt spid="_x0000_s16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3" name="Drop Down 569" hidden="1">
              <a:extLst>
                <a:ext uri="{63B3BB69-23CF-44E3-9099-C40C66FF867C}">
                  <a14:compatExt spid="_x0000_s16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4" name="Drop Down 570" hidden="1">
              <a:extLst>
                <a:ext uri="{63B3BB69-23CF-44E3-9099-C40C66FF867C}">
                  <a14:compatExt spid="_x0000_s16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5" name="Drop Down 571" hidden="1">
              <a:extLst>
                <a:ext uri="{63B3BB69-23CF-44E3-9099-C40C66FF867C}">
                  <a14:compatExt spid="_x0000_s16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6" name="Drop Down 572" hidden="1">
              <a:extLst>
                <a:ext uri="{63B3BB69-23CF-44E3-9099-C40C66FF867C}">
                  <a14:compatExt spid="_x0000_s16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7" name="Drop Down 573" hidden="1">
              <a:extLst>
                <a:ext uri="{63B3BB69-23CF-44E3-9099-C40C66FF867C}">
                  <a14:compatExt spid="_x0000_s16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58" name="Drop Down 574" hidden="1">
              <a:extLst>
                <a:ext uri="{63B3BB69-23CF-44E3-9099-C40C66FF867C}">
                  <a14:compatExt spid="_x0000_s16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59" name="Drop Down 575" hidden="1">
              <a:extLst>
                <a:ext uri="{63B3BB69-23CF-44E3-9099-C40C66FF867C}">
                  <a14:compatExt spid="_x0000_s16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0" name="Drop Down 576" hidden="1">
              <a:extLst>
                <a:ext uri="{63B3BB69-23CF-44E3-9099-C40C66FF867C}">
                  <a14:compatExt spid="_x0000_s16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1" name="Drop Down 577" hidden="1">
              <a:extLst>
                <a:ext uri="{63B3BB69-23CF-44E3-9099-C40C66FF867C}">
                  <a14:compatExt spid="_x0000_s16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2" name="Drop Down 578" hidden="1">
              <a:extLst>
                <a:ext uri="{63B3BB69-23CF-44E3-9099-C40C66FF867C}">
                  <a14:compatExt spid="_x0000_s16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3" name="Drop Down 579" hidden="1">
              <a:extLst>
                <a:ext uri="{63B3BB69-23CF-44E3-9099-C40C66FF867C}">
                  <a14:compatExt spid="_x0000_s16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4" name="Drop Down 580" hidden="1">
              <a:extLst>
                <a:ext uri="{63B3BB69-23CF-44E3-9099-C40C66FF867C}">
                  <a14:compatExt spid="_x0000_s16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5" name="Drop Down 581" hidden="1">
              <a:extLst>
                <a:ext uri="{63B3BB69-23CF-44E3-9099-C40C66FF867C}">
                  <a14:compatExt spid="_x0000_s16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6" name="Drop Down 582" hidden="1">
              <a:extLst>
                <a:ext uri="{63B3BB69-23CF-44E3-9099-C40C66FF867C}">
                  <a14:compatExt spid="_x0000_s16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7" name="Drop Down 583" hidden="1">
              <a:extLst>
                <a:ext uri="{63B3BB69-23CF-44E3-9099-C40C66FF867C}">
                  <a14:compatExt spid="_x0000_s16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68" name="Drop Down 584" hidden="1">
              <a:extLst>
                <a:ext uri="{63B3BB69-23CF-44E3-9099-C40C66FF867C}">
                  <a14:compatExt spid="_x0000_s16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69" name="Drop Down 585" hidden="1">
              <a:extLst>
                <a:ext uri="{63B3BB69-23CF-44E3-9099-C40C66FF867C}">
                  <a14:compatExt spid="_x0000_s16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0" name="Drop Down 586" hidden="1">
              <a:extLst>
                <a:ext uri="{63B3BB69-23CF-44E3-9099-C40C66FF867C}">
                  <a14:compatExt spid="_x0000_s16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1" name="Drop Down 587" hidden="1">
              <a:extLst>
                <a:ext uri="{63B3BB69-23CF-44E3-9099-C40C66FF867C}">
                  <a14:compatExt spid="_x0000_s16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2" name="Drop Down 588" hidden="1">
              <a:extLst>
                <a:ext uri="{63B3BB69-23CF-44E3-9099-C40C66FF867C}">
                  <a14:compatExt spid="_x0000_s16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3" name="Drop Down 589" hidden="1">
              <a:extLst>
                <a:ext uri="{63B3BB69-23CF-44E3-9099-C40C66FF867C}">
                  <a14:compatExt spid="_x0000_s16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4" name="Drop Down 590" hidden="1">
              <a:extLst>
                <a:ext uri="{63B3BB69-23CF-44E3-9099-C40C66FF867C}">
                  <a14:compatExt spid="_x0000_s16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5" name="Drop Down 591" hidden="1">
              <a:extLst>
                <a:ext uri="{63B3BB69-23CF-44E3-9099-C40C66FF867C}">
                  <a14:compatExt spid="_x0000_s16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6" name="Drop Down 592" hidden="1">
              <a:extLst>
                <a:ext uri="{63B3BB69-23CF-44E3-9099-C40C66FF867C}">
                  <a14:compatExt spid="_x0000_s16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7" name="Drop Down 593" hidden="1">
              <a:extLst>
                <a:ext uri="{63B3BB69-23CF-44E3-9099-C40C66FF867C}">
                  <a14:compatExt spid="_x0000_s16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78" name="Drop Down 594" hidden="1">
              <a:extLst>
                <a:ext uri="{63B3BB69-23CF-44E3-9099-C40C66FF867C}">
                  <a14:compatExt spid="_x0000_s16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79" name="Drop Down 595" hidden="1">
              <a:extLst>
                <a:ext uri="{63B3BB69-23CF-44E3-9099-C40C66FF867C}">
                  <a14:compatExt spid="_x0000_s16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0" name="Drop Down 596" hidden="1">
              <a:extLst>
                <a:ext uri="{63B3BB69-23CF-44E3-9099-C40C66FF867C}">
                  <a14:compatExt spid="_x0000_s16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1" name="Drop Down 597" hidden="1">
              <a:extLst>
                <a:ext uri="{63B3BB69-23CF-44E3-9099-C40C66FF867C}">
                  <a14:compatExt spid="_x0000_s16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2" name="Drop Down 598" hidden="1">
              <a:extLst>
                <a:ext uri="{63B3BB69-23CF-44E3-9099-C40C66FF867C}">
                  <a14:compatExt spid="_x0000_s16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3" name="Drop Down 599" hidden="1">
              <a:extLst>
                <a:ext uri="{63B3BB69-23CF-44E3-9099-C40C66FF867C}">
                  <a14:compatExt spid="_x0000_s16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4" name="Drop Down 600" hidden="1">
              <a:extLst>
                <a:ext uri="{63B3BB69-23CF-44E3-9099-C40C66FF867C}">
                  <a14:compatExt spid="_x0000_s16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5" name="Drop Down 601" hidden="1">
              <a:extLst>
                <a:ext uri="{63B3BB69-23CF-44E3-9099-C40C66FF867C}">
                  <a14:compatExt spid="_x0000_s16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6" name="Drop Down 602" hidden="1">
              <a:extLst>
                <a:ext uri="{63B3BB69-23CF-44E3-9099-C40C66FF867C}">
                  <a14:compatExt spid="_x0000_s16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7" name="Drop Down 603" hidden="1">
              <a:extLst>
                <a:ext uri="{63B3BB69-23CF-44E3-9099-C40C66FF867C}">
                  <a14:compatExt spid="_x0000_s16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88" name="Drop Down 604" hidden="1">
              <a:extLst>
                <a:ext uri="{63B3BB69-23CF-44E3-9099-C40C66FF867C}">
                  <a14:compatExt spid="_x0000_s16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89" name="Drop Down 605" hidden="1">
              <a:extLst>
                <a:ext uri="{63B3BB69-23CF-44E3-9099-C40C66FF867C}">
                  <a14:compatExt spid="_x0000_s16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0" name="Drop Down 606" hidden="1">
              <a:extLst>
                <a:ext uri="{63B3BB69-23CF-44E3-9099-C40C66FF867C}">
                  <a14:compatExt spid="_x0000_s16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1" name="Drop Down 607" hidden="1">
              <a:extLst>
                <a:ext uri="{63B3BB69-23CF-44E3-9099-C40C66FF867C}">
                  <a14:compatExt spid="_x0000_s16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2" name="Drop Down 608" hidden="1">
              <a:extLst>
                <a:ext uri="{63B3BB69-23CF-44E3-9099-C40C66FF867C}">
                  <a14:compatExt spid="_x0000_s16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3" name="Drop Down 609" hidden="1">
              <a:extLst>
                <a:ext uri="{63B3BB69-23CF-44E3-9099-C40C66FF867C}">
                  <a14:compatExt spid="_x0000_s16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4" name="Drop Down 610" hidden="1">
              <a:extLst>
                <a:ext uri="{63B3BB69-23CF-44E3-9099-C40C66FF867C}">
                  <a14:compatExt spid="_x0000_s16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5" name="Drop Down 611" hidden="1">
              <a:extLst>
                <a:ext uri="{63B3BB69-23CF-44E3-9099-C40C66FF867C}">
                  <a14:compatExt spid="_x0000_s16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6" name="Drop Down 612" hidden="1">
              <a:extLst>
                <a:ext uri="{63B3BB69-23CF-44E3-9099-C40C66FF867C}">
                  <a14:compatExt spid="_x0000_s16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7" name="Drop Down 613" hidden="1">
              <a:extLst>
                <a:ext uri="{63B3BB69-23CF-44E3-9099-C40C66FF867C}">
                  <a14:compatExt spid="_x0000_s16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6998" name="Drop Down 614" hidden="1">
              <a:extLst>
                <a:ext uri="{63B3BB69-23CF-44E3-9099-C40C66FF867C}">
                  <a14:compatExt spid="_x0000_s16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6999" name="Drop Down 615" hidden="1">
              <a:extLst>
                <a:ext uri="{63B3BB69-23CF-44E3-9099-C40C66FF867C}">
                  <a14:compatExt spid="_x0000_s16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0" name="Drop Down 616" hidden="1">
              <a:extLst>
                <a:ext uri="{63B3BB69-23CF-44E3-9099-C40C66FF867C}">
                  <a14:compatExt spid="_x0000_s17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1" name="Drop Down 617" hidden="1">
              <a:extLst>
                <a:ext uri="{63B3BB69-23CF-44E3-9099-C40C66FF867C}">
                  <a14:compatExt spid="_x0000_s17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2" name="Drop Down 618" hidden="1">
              <a:extLst>
                <a:ext uri="{63B3BB69-23CF-44E3-9099-C40C66FF867C}">
                  <a14:compatExt spid="_x0000_s17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3" name="Drop Down 619" hidden="1">
              <a:extLst>
                <a:ext uri="{63B3BB69-23CF-44E3-9099-C40C66FF867C}">
                  <a14:compatExt spid="_x0000_s17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4" name="Drop Down 620" hidden="1">
              <a:extLst>
                <a:ext uri="{63B3BB69-23CF-44E3-9099-C40C66FF867C}">
                  <a14:compatExt spid="_x0000_s17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5" name="Drop Down 621" hidden="1">
              <a:extLst>
                <a:ext uri="{63B3BB69-23CF-44E3-9099-C40C66FF867C}">
                  <a14:compatExt spid="_x0000_s17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6" name="Drop Down 622" hidden="1">
              <a:extLst>
                <a:ext uri="{63B3BB69-23CF-44E3-9099-C40C66FF867C}">
                  <a14:compatExt spid="_x0000_s17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7" name="Drop Down 623" hidden="1">
              <a:extLst>
                <a:ext uri="{63B3BB69-23CF-44E3-9099-C40C66FF867C}">
                  <a14:compatExt spid="_x0000_s17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08" name="Drop Down 624" hidden="1">
              <a:extLst>
                <a:ext uri="{63B3BB69-23CF-44E3-9099-C40C66FF867C}">
                  <a14:compatExt spid="_x0000_s17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09" name="Drop Down 625" hidden="1">
              <a:extLst>
                <a:ext uri="{63B3BB69-23CF-44E3-9099-C40C66FF867C}">
                  <a14:compatExt spid="_x0000_s17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0" name="Drop Down 626" hidden="1">
              <a:extLst>
                <a:ext uri="{63B3BB69-23CF-44E3-9099-C40C66FF867C}">
                  <a14:compatExt spid="_x0000_s17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1" name="Drop Down 627" hidden="1">
              <a:extLst>
                <a:ext uri="{63B3BB69-23CF-44E3-9099-C40C66FF867C}">
                  <a14:compatExt spid="_x0000_s17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2" name="Drop Down 628" hidden="1">
              <a:extLst>
                <a:ext uri="{63B3BB69-23CF-44E3-9099-C40C66FF867C}">
                  <a14:compatExt spid="_x0000_s17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3" name="Drop Down 629" hidden="1">
              <a:extLst>
                <a:ext uri="{63B3BB69-23CF-44E3-9099-C40C66FF867C}">
                  <a14:compatExt spid="_x0000_s17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4" name="Drop Down 630" hidden="1">
              <a:extLst>
                <a:ext uri="{63B3BB69-23CF-44E3-9099-C40C66FF867C}">
                  <a14:compatExt spid="_x0000_s17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5" name="Drop Down 631" hidden="1">
              <a:extLst>
                <a:ext uri="{63B3BB69-23CF-44E3-9099-C40C66FF867C}">
                  <a14:compatExt spid="_x0000_s17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6" name="Drop Down 632" hidden="1">
              <a:extLst>
                <a:ext uri="{63B3BB69-23CF-44E3-9099-C40C66FF867C}">
                  <a14:compatExt spid="_x0000_s17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7" name="Drop Down 633" hidden="1">
              <a:extLst>
                <a:ext uri="{63B3BB69-23CF-44E3-9099-C40C66FF867C}">
                  <a14:compatExt spid="_x0000_s17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18" name="Drop Down 634" hidden="1">
              <a:extLst>
                <a:ext uri="{63B3BB69-23CF-44E3-9099-C40C66FF867C}">
                  <a14:compatExt spid="_x0000_s17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19" name="Drop Down 635" hidden="1">
              <a:extLst>
                <a:ext uri="{63B3BB69-23CF-44E3-9099-C40C66FF867C}">
                  <a14:compatExt spid="_x0000_s17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0" name="Drop Down 636" hidden="1">
              <a:extLst>
                <a:ext uri="{63B3BB69-23CF-44E3-9099-C40C66FF867C}">
                  <a14:compatExt spid="_x0000_s17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1" name="Drop Down 637" hidden="1">
              <a:extLst>
                <a:ext uri="{63B3BB69-23CF-44E3-9099-C40C66FF867C}">
                  <a14:compatExt spid="_x0000_s17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2" name="Drop Down 638" hidden="1">
              <a:extLst>
                <a:ext uri="{63B3BB69-23CF-44E3-9099-C40C66FF867C}">
                  <a14:compatExt spid="_x0000_s17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3" name="Drop Down 639" hidden="1">
              <a:extLst>
                <a:ext uri="{63B3BB69-23CF-44E3-9099-C40C66FF867C}">
                  <a14:compatExt spid="_x0000_s17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4" name="Drop Down 640" hidden="1">
              <a:extLst>
                <a:ext uri="{63B3BB69-23CF-44E3-9099-C40C66FF867C}">
                  <a14:compatExt spid="_x0000_s17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5" name="Drop Down 641" hidden="1">
              <a:extLst>
                <a:ext uri="{63B3BB69-23CF-44E3-9099-C40C66FF867C}">
                  <a14:compatExt spid="_x0000_s17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6" name="Drop Down 642" hidden="1">
              <a:extLst>
                <a:ext uri="{63B3BB69-23CF-44E3-9099-C40C66FF867C}">
                  <a14:compatExt spid="_x0000_s17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7" name="Drop Down 643" hidden="1">
              <a:extLst>
                <a:ext uri="{63B3BB69-23CF-44E3-9099-C40C66FF867C}">
                  <a14:compatExt spid="_x0000_s17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28" name="Drop Down 644" hidden="1">
              <a:extLst>
                <a:ext uri="{63B3BB69-23CF-44E3-9099-C40C66FF867C}">
                  <a14:compatExt spid="_x0000_s17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29" name="Drop Down 645" hidden="1">
              <a:extLst>
                <a:ext uri="{63B3BB69-23CF-44E3-9099-C40C66FF867C}">
                  <a14:compatExt spid="_x0000_s17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0" name="Drop Down 646" hidden="1">
              <a:extLst>
                <a:ext uri="{63B3BB69-23CF-44E3-9099-C40C66FF867C}">
                  <a14:compatExt spid="_x0000_s17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1" name="Drop Down 647" hidden="1">
              <a:extLst>
                <a:ext uri="{63B3BB69-23CF-44E3-9099-C40C66FF867C}">
                  <a14:compatExt spid="_x0000_s17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2" name="Drop Down 648" hidden="1">
              <a:extLst>
                <a:ext uri="{63B3BB69-23CF-44E3-9099-C40C66FF867C}">
                  <a14:compatExt spid="_x0000_s17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3" name="Drop Down 649" hidden="1">
              <a:extLst>
                <a:ext uri="{63B3BB69-23CF-44E3-9099-C40C66FF867C}">
                  <a14:compatExt spid="_x0000_s17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4" name="Drop Down 650" hidden="1">
              <a:extLst>
                <a:ext uri="{63B3BB69-23CF-44E3-9099-C40C66FF867C}">
                  <a14:compatExt spid="_x0000_s17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5" name="Drop Down 651" hidden="1">
              <a:extLst>
                <a:ext uri="{63B3BB69-23CF-44E3-9099-C40C66FF867C}">
                  <a14:compatExt spid="_x0000_s17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6" name="Drop Down 652" hidden="1">
              <a:extLst>
                <a:ext uri="{63B3BB69-23CF-44E3-9099-C40C66FF867C}">
                  <a14:compatExt spid="_x0000_s17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7" name="Drop Down 653" hidden="1">
              <a:extLst>
                <a:ext uri="{63B3BB69-23CF-44E3-9099-C40C66FF867C}">
                  <a14:compatExt spid="_x0000_s17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38" name="Drop Down 654" hidden="1">
              <a:extLst>
                <a:ext uri="{63B3BB69-23CF-44E3-9099-C40C66FF867C}">
                  <a14:compatExt spid="_x0000_s17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39" name="Drop Down 655" hidden="1">
              <a:extLst>
                <a:ext uri="{63B3BB69-23CF-44E3-9099-C40C66FF867C}">
                  <a14:compatExt spid="_x0000_s17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0" name="Drop Down 656" hidden="1">
              <a:extLst>
                <a:ext uri="{63B3BB69-23CF-44E3-9099-C40C66FF867C}">
                  <a14:compatExt spid="_x0000_s17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1" name="Drop Down 657" hidden="1">
              <a:extLst>
                <a:ext uri="{63B3BB69-23CF-44E3-9099-C40C66FF867C}">
                  <a14:compatExt spid="_x0000_s17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2" name="Drop Down 658" hidden="1">
              <a:extLst>
                <a:ext uri="{63B3BB69-23CF-44E3-9099-C40C66FF867C}">
                  <a14:compatExt spid="_x0000_s17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3" name="Drop Down 659" hidden="1">
              <a:extLst>
                <a:ext uri="{63B3BB69-23CF-44E3-9099-C40C66FF867C}">
                  <a14:compatExt spid="_x0000_s17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4" name="Drop Down 660" hidden="1">
              <a:extLst>
                <a:ext uri="{63B3BB69-23CF-44E3-9099-C40C66FF867C}">
                  <a14:compatExt spid="_x0000_s17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5" name="Drop Down 661" hidden="1">
              <a:extLst>
                <a:ext uri="{63B3BB69-23CF-44E3-9099-C40C66FF867C}">
                  <a14:compatExt spid="_x0000_s17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6" name="Drop Down 662" hidden="1">
              <a:extLst>
                <a:ext uri="{63B3BB69-23CF-44E3-9099-C40C66FF867C}">
                  <a14:compatExt spid="_x0000_s17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7" name="Drop Down 663" hidden="1">
              <a:extLst>
                <a:ext uri="{63B3BB69-23CF-44E3-9099-C40C66FF867C}">
                  <a14:compatExt spid="_x0000_s17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48" name="Drop Down 664" hidden="1">
              <a:extLst>
                <a:ext uri="{63B3BB69-23CF-44E3-9099-C40C66FF867C}">
                  <a14:compatExt spid="_x0000_s17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49" name="Drop Down 665" hidden="1">
              <a:extLst>
                <a:ext uri="{63B3BB69-23CF-44E3-9099-C40C66FF867C}">
                  <a14:compatExt spid="_x0000_s17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0" name="Drop Down 666" hidden="1">
              <a:extLst>
                <a:ext uri="{63B3BB69-23CF-44E3-9099-C40C66FF867C}">
                  <a14:compatExt spid="_x0000_s17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1" name="Drop Down 667" hidden="1">
              <a:extLst>
                <a:ext uri="{63B3BB69-23CF-44E3-9099-C40C66FF867C}">
                  <a14:compatExt spid="_x0000_s17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2" name="Drop Down 668" hidden="1">
              <a:extLst>
                <a:ext uri="{63B3BB69-23CF-44E3-9099-C40C66FF867C}">
                  <a14:compatExt spid="_x0000_s17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3" name="Drop Down 669" hidden="1">
              <a:extLst>
                <a:ext uri="{63B3BB69-23CF-44E3-9099-C40C66FF867C}">
                  <a14:compatExt spid="_x0000_s17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4" name="Drop Down 670" hidden="1">
              <a:extLst>
                <a:ext uri="{63B3BB69-23CF-44E3-9099-C40C66FF867C}">
                  <a14:compatExt spid="_x0000_s17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5" name="Drop Down 671" hidden="1">
              <a:extLst>
                <a:ext uri="{63B3BB69-23CF-44E3-9099-C40C66FF867C}">
                  <a14:compatExt spid="_x0000_s17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6" name="Drop Down 672" hidden="1">
              <a:extLst>
                <a:ext uri="{63B3BB69-23CF-44E3-9099-C40C66FF867C}">
                  <a14:compatExt spid="_x0000_s17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7" name="Drop Down 673" hidden="1">
              <a:extLst>
                <a:ext uri="{63B3BB69-23CF-44E3-9099-C40C66FF867C}">
                  <a14:compatExt spid="_x0000_s17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58" name="Drop Down 674" hidden="1">
              <a:extLst>
                <a:ext uri="{63B3BB69-23CF-44E3-9099-C40C66FF867C}">
                  <a14:compatExt spid="_x0000_s17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59" name="Drop Down 675" hidden="1">
              <a:extLst>
                <a:ext uri="{63B3BB69-23CF-44E3-9099-C40C66FF867C}">
                  <a14:compatExt spid="_x0000_s17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0" name="Drop Down 676" hidden="1">
              <a:extLst>
                <a:ext uri="{63B3BB69-23CF-44E3-9099-C40C66FF867C}">
                  <a14:compatExt spid="_x0000_s17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1" name="Drop Down 677" hidden="1">
              <a:extLst>
                <a:ext uri="{63B3BB69-23CF-44E3-9099-C40C66FF867C}">
                  <a14:compatExt spid="_x0000_s17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2" name="Drop Down 678" hidden="1">
              <a:extLst>
                <a:ext uri="{63B3BB69-23CF-44E3-9099-C40C66FF867C}">
                  <a14:compatExt spid="_x0000_s17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3" name="Drop Down 679" hidden="1">
              <a:extLst>
                <a:ext uri="{63B3BB69-23CF-44E3-9099-C40C66FF867C}">
                  <a14:compatExt spid="_x0000_s17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4" name="Drop Down 680" hidden="1">
              <a:extLst>
                <a:ext uri="{63B3BB69-23CF-44E3-9099-C40C66FF867C}">
                  <a14:compatExt spid="_x0000_s17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65" name="Drop Down 681" hidden="1">
              <a:extLst>
                <a:ext uri="{63B3BB69-23CF-44E3-9099-C40C66FF867C}">
                  <a14:compatExt spid="_x0000_s17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6" name="Drop Down 682" hidden="1">
              <a:extLst>
                <a:ext uri="{63B3BB69-23CF-44E3-9099-C40C66FF867C}">
                  <a14:compatExt spid="_x0000_s17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7" name="Drop Down 683" hidden="1">
              <a:extLst>
                <a:ext uri="{63B3BB69-23CF-44E3-9099-C40C66FF867C}">
                  <a14:compatExt spid="_x0000_s17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8" name="Drop Down 684" hidden="1">
              <a:extLst>
                <a:ext uri="{63B3BB69-23CF-44E3-9099-C40C66FF867C}">
                  <a14:compatExt spid="_x0000_s17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69" name="Drop Down 685" hidden="1">
              <a:extLst>
                <a:ext uri="{63B3BB69-23CF-44E3-9099-C40C66FF867C}">
                  <a14:compatExt spid="_x0000_s17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0" name="Drop Down 686" hidden="1">
              <a:extLst>
                <a:ext uri="{63B3BB69-23CF-44E3-9099-C40C66FF867C}">
                  <a14:compatExt spid="_x0000_s17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1" name="Drop Down 687" hidden="1">
              <a:extLst>
                <a:ext uri="{63B3BB69-23CF-44E3-9099-C40C66FF867C}">
                  <a14:compatExt spid="_x0000_s17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2" name="Drop Down 688" hidden="1">
              <a:extLst>
                <a:ext uri="{63B3BB69-23CF-44E3-9099-C40C66FF867C}">
                  <a14:compatExt spid="_x0000_s17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3" name="Drop Down 689" hidden="1">
              <a:extLst>
                <a:ext uri="{63B3BB69-23CF-44E3-9099-C40C66FF867C}">
                  <a14:compatExt spid="_x0000_s17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4" name="Drop Down 690" hidden="1">
              <a:extLst>
                <a:ext uri="{63B3BB69-23CF-44E3-9099-C40C66FF867C}">
                  <a14:compatExt spid="_x0000_s17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5" name="Drop Down 691" hidden="1">
              <a:extLst>
                <a:ext uri="{63B3BB69-23CF-44E3-9099-C40C66FF867C}">
                  <a14:compatExt spid="_x0000_s17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6" name="Drop Down 692" hidden="1">
              <a:extLst>
                <a:ext uri="{63B3BB69-23CF-44E3-9099-C40C66FF867C}">
                  <a14:compatExt spid="_x0000_s17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7" name="Drop Down 693" hidden="1">
              <a:extLst>
                <a:ext uri="{63B3BB69-23CF-44E3-9099-C40C66FF867C}">
                  <a14:compatExt spid="_x0000_s17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78" name="Drop Down 694" hidden="1">
              <a:extLst>
                <a:ext uri="{63B3BB69-23CF-44E3-9099-C40C66FF867C}">
                  <a14:compatExt spid="_x0000_s17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79" name="Drop Down 695" hidden="1">
              <a:extLst>
                <a:ext uri="{63B3BB69-23CF-44E3-9099-C40C66FF867C}">
                  <a14:compatExt spid="_x0000_s17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0" name="Drop Down 696" hidden="1">
              <a:extLst>
                <a:ext uri="{63B3BB69-23CF-44E3-9099-C40C66FF867C}">
                  <a14:compatExt spid="_x0000_s17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1" name="Drop Down 697" hidden="1">
              <a:extLst>
                <a:ext uri="{63B3BB69-23CF-44E3-9099-C40C66FF867C}">
                  <a14:compatExt spid="_x0000_s17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161925</xdr:rowOff>
        </xdr:from>
        <xdr:to>
          <xdr:col>2</xdr:col>
          <xdr:colOff>542925</xdr:colOff>
          <xdr:row>16</xdr:row>
          <xdr:rowOff>9525</xdr:rowOff>
        </xdr:to>
        <xdr:sp macro="" textlink="">
          <xdr:nvSpPr>
            <xdr:cNvPr id="17082" name="Drop Down 698" hidden="1">
              <a:extLst>
                <a:ext uri="{63B3BB69-23CF-44E3-9099-C40C66FF867C}">
                  <a14:compatExt spid="_x0000_s17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083" name="Drop Down 699" hidden="1">
              <a:extLst>
                <a:ext uri="{63B3BB69-23CF-44E3-9099-C40C66FF867C}">
                  <a14:compatExt spid="_x0000_s17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084" name="Drop Down 700" hidden="1">
              <a:extLst>
                <a:ext uri="{63B3BB69-23CF-44E3-9099-C40C66FF867C}">
                  <a14:compatExt spid="_x0000_s17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085" name="Drop Down 701" hidden="1">
              <a:extLst>
                <a:ext uri="{63B3BB69-23CF-44E3-9099-C40C66FF867C}">
                  <a14:compatExt spid="_x0000_s17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161925</xdr:rowOff>
        </xdr:from>
        <xdr:to>
          <xdr:col>3</xdr:col>
          <xdr:colOff>0</xdr:colOff>
          <xdr:row>31</xdr:row>
          <xdr:rowOff>0</xdr:rowOff>
        </xdr:to>
        <xdr:sp macro="" textlink="">
          <xdr:nvSpPr>
            <xdr:cNvPr id="17086" name="Drop Down 702" hidden="1">
              <a:extLst>
                <a:ext uri="{63B3BB69-23CF-44E3-9099-C40C66FF867C}">
                  <a14:compatExt spid="_x0000_s17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087" name="Drop Down 703" hidden="1">
              <a:extLst>
                <a:ext uri="{63B3BB69-23CF-44E3-9099-C40C66FF867C}">
                  <a14:compatExt spid="_x0000_s17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88" name="Drop Down 704" hidden="1">
              <a:extLst>
                <a:ext uri="{63B3BB69-23CF-44E3-9099-C40C66FF867C}">
                  <a14:compatExt spid="_x0000_s17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89" name="Drop Down 705" hidden="1">
              <a:extLst>
                <a:ext uri="{63B3BB69-23CF-44E3-9099-C40C66FF867C}">
                  <a14:compatExt spid="_x0000_s17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0" name="Drop Down 706" hidden="1">
              <a:extLst>
                <a:ext uri="{63B3BB69-23CF-44E3-9099-C40C66FF867C}">
                  <a14:compatExt spid="_x0000_s17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1" name="Drop Down 707" hidden="1">
              <a:extLst>
                <a:ext uri="{63B3BB69-23CF-44E3-9099-C40C66FF867C}">
                  <a14:compatExt spid="_x0000_s17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2" name="Drop Down 708" hidden="1">
              <a:extLst>
                <a:ext uri="{63B3BB69-23CF-44E3-9099-C40C66FF867C}">
                  <a14:compatExt spid="_x0000_s17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3" name="Drop Down 709" hidden="1">
              <a:extLst>
                <a:ext uri="{63B3BB69-23CF-44E3-9099-C40C66FF867C}">
                  <a14:compatExt spid="_x0000_s17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4" name="Drop Down 710" hidden="1">
              <a:extLst>
                <a:ext uri="{63B3BB69-23CF-44E3-9099-C40C66FF867C}">
                  <a14:compatExt spid="_x0000_s17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5" name="Drop Down 711" hidden="1">
              <a:extLst>
                <a:ext uri="{63B3BB69-23CF-44E3-9099-C40C66FF867C}">
                  <a14:compatExt spid="_x0000_s17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6" name="Drop Down 712" hidden="1">
              <a:extLst>
                <a:ext uri="{63B3BB69-23CF-44E3-9099-C40C66FF867C}">
                  <a14:compatExt spid="_x0000_s17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7" name="Drop Down 713" hidden="1">
              <a:extLst>
                <a:ext uri="{63B3BB69-23CF-44E3-9099-C40C66FF867C}">
                  <a14:compatExt spid="_x0000_s17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31</xdr:row>
          <xdr:rowOff>0</xdr:rowOff>
        </xdr:from>
        <xdr:to>
          <xdr:col>1</xdr:col>
          <xdr:colOff>1276350</xdr:colOff>
          <xdr:row>31</xdr:row>
          <xdr:rowOff>0</xdr:rowOff>
        </xdr:to>
        <xdr:sp macro="" textlink="">
          <xdr:nvSpPr>
            <xdr:cNvPr id="17098" name="Drop Down 714" hidden="1">
              <a:extLst>
                <a:ext uri="{63B3BB69-23CF-44E3-9099-C40C66FF867C}">
                  <a14:compatExt spid="_x0000_s17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099" name="Drop Down 715" hidden="1">
              <a:extLst>
                <a:ext uri="{63B3BB69-23CF-44E3-9099-C40C66FF867C}">
                  <a14:compatExt spid="_x0000_s17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1" name="Drop Down 717" hidden="1">
              <a:extLst>
                <a:ext uri="{63B3BB69-23CF-44E3-9099-C40C66FF867C}">
                  <a14:compatExt spid="_x0000_s17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3" name="Drop Down 719" hidden="1">
              <a:extLst>
                <a:ext uri="{63B3BB69-23CF-44E3-9099-C40C66FF867C}">
                  <a14:compatExt spid="_x0000_s17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5" name="Drop Down 721" hidden="1">
              <a:extLst>
                <a:ext uri="{63B3BB69-23CF-44E3-9099-C40C66FF867C}">
                  <a14:compatExt spid="_x0000_s17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7" name="Drop Down 723" hidden="1">
              <a:extLst>
                <a:ext uri="{63B3BB69-23CF-44E3-9099-C40C66FF867C}">
                  <a14:compatExt spid="_x0000_s17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09" name="Drop Down 725" hidden="1">
              <a:extLst>
                <a:ext uri="{63B3BB69-23CF-44E3-9099-C40C66FF867C}">
                  <a14:compatExt spid="_x0000_s17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31</xdr:row>
          <xdr:rowOff>0</xdr:rowOff>
        </xdr:from>
        <xdr:to>
          <xdr:col>2</xdr:col>
          <xdr:colOff>542925</xdr:colOff>
          <xdr:row>31</xdr:row>
          <xdr:rowOff>0</xdr:rowOff>
        </xdr:to>
        <xdr:sp macro="" textlink="">
          <xdr:nvSpPr>
            <xdr:cNvPr id="17111" name="Drop Down 727" hidden="1">
              <a:extLst>
                <a:ext uri="{63B3BB69-23CF-44E3-9099-C40C66FF867C}">
                  <a14:compatExt spid="_x0000_s17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32</xdr:row>
          <xdr:rowOff>161925</xdr:rowOff>
        </xdr:from>
        <xdr:to>
          <xdr:col>2</xdr:col>
          <xdr:colOff>542925</xdr:colOff>
          <xdr:row>34</xdr:row>
          <xdr:rowOff>0</xdr:rowOff>
        </xdr:to>
        <xdr:sp macro="" textlink="">
          <xdr:nvSpPr>
            <xdr:cNvPr id="17112" name="Drop Down 728" hidden="1">
              <a:extLst>
                <a:ext uri="{63B3BB69-23CF-44E3-9099-C40C66FF867C}">
                  <a14:compatExt spid="_x0000_s17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13" name="Drop Down 729" hidden="1">
              <a:extLst>
                <a:ext uri="{63B3BB69-23CF-44E3-9099-C40C66FF867C}">
                  <a14:compatExt spid="_x0000_s17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14" name="Drop Down 730" hidden="1">
              <a:extLst>
                <a:ext uri="{63B3BB69-23CF-44E3-9099-C40C66FF867C}">
                  <a14:compatExt spid="_x0000_s17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15" name="Drop Down 731" hidden="1">
              <a:extLst>
                <a:ext uri="{63B3BB69-23CF-44E3-9099-C40C66FF867C}">
                  <a14:compatExt spid="_x0000_s17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46</xdr:row>
          <xdr:rowOff>9525</xdr:rowOff>
        </xdr:to>
        <xdr:sp macro="" textlink="">
          <xdr:nvSpPr>
            <xdr:cNvPr id="17116" name="Drop Down 732" hidden="1">
              <a:extLst>
                <a:ext uri="{63B3BB69-23CF-44E3-9099-C40C66FF867C}">
                  <a14:compatExt spid="_x0000_s17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161925</xdr:rowOff>
        </xdr:from>
        <xdr:to>
          <xdr:col>2</xdr:col>
          <xdr:colOff>542925</xdr:colOff>
          <xdr:row>49</xdr:row>
          <xdr:rowOff>9525</xdr:rowOff>
        </xdr:to>
        <xdr:sp macro="" textlink="">
          <xdr:nvSpPr>
            <xdr:cNvPr id="17117" name="Drop Down 733" hidden="1">
              <a:extLst>
                <a:ext uri="{63B3BB69-23CF-44E3-9099-C40C66FF867C}">
                  <a14:compatExt spid="_x0000_s17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18" name="Drop Down 734" hidden="1">
              <a:extLst>
                <a:ext uri="{63B3BB69-23CF-44E3-9099-C40C66FF867C}">
                  <a14:compatExt spid="_x0000_s17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19" name="Drop Down 735" hidden="1">
              <a:extLst>
                <a:ext uri="{63B3BB69-23CF-44E3-9099-C40C66FF867C}">
                  <a14:compatExt spid="_x0000_s17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0" name="Drop Down 736" hidden="1">
              <a:extLst>
                <a:ext uri="{63B3BB69-23CF-44E3-9099-C40C66FF867C}">
                  <a14:compatExt spid="_x0000_s17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21" name="Drop Down 737" hidden="1">
              <a:extLst>
                <a:ext uri="{63B3BB69-23CF-44E3-9099-C40C66FF867C}">
                  <a14:compatExt spid="_x0000_s17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31</xdr:row>
          <xdr:rowOff>9525</xdr:rowOff>
        </xdr:to>
        <xdr:sp macro="" textlink="">
          <xdr:nvSpPr>
            <xdr:cNvPr id="17122" name="Drop Down 738" hidden="1">
              <a:extLst>
                <a:ext uri="{63B3BB69-23CF-44E3-9099-C40C66FF867C}">
                  <a14:compatExt spid="_x0000_s17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35</xdr:row>
          <xdr:rowOff>161925</xdr:rowOff>
        </xdr:from>
        <xdr:to>
          <xdr:col>2</xdr:col>
          <xdr:colOff>542925</xdr:colOff>
          <xdr:row>37</xdr:row>
          <xdr:rowOff>0</xdr:rowOff>
        </xdr:to>
        <xdr:sp macro="" textlink="">
          <xdr:nvSpPr>
            <xdr:cNvPr id="17123" name="Drop Down 739" hidden="1">
              <a:extLst>
                <a:ext uri="{63B3BB69-23CF-44E3-9099-C40C66FF867C}">
                  <a14:compatExt spid="_x0000_s17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4" name="Drop Down 740" hidden="1">
              <a:extLst>
                <a:ext uri="{63B3BB69-23CF-44E3-9099-C40C66FF867C}">
                  <a14:compatExt spid="_x0000_s17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25" name="Drop Down 741" hidden="1">
              <a:extLst>
                <a:ext uri="{63B3BB69-23CF-44E3-9099-C40C66FF867C}">
                  <a14:compatExt spid="_x0000_s17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26" name="Drop Down 742" hidden="1">
              <a:extLst>
                <a:ext uri="{63B3BB69-23CF-44E3-9099-C40C66FF867C}">
                  <a14:compatExt spid="_x0000_s17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7" name="Drop Down 743" hidden="1">
              <a:extLst>
                <a:ext uri="{63B3BB69-23CF-44E3-9099-C40C66FF867C}">
                  <a14:compatExt spid="_x0000_s17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8" name="Drop Down 744" hidden="1">
              <a:extLst>
                <a:ext uri="{63B3BB69-23CF-44E3-9099-C40C66FF867C}">
                  <a14:compatExt spid="_x0000_s17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161925</xdr:rowOff>
        </xdr:from>
        <xdr:to>
          <xdr:col>2</xdr:col>
          <xdr:colOff>542925</xdr:colOff>
          <xdr:row>19</xdr:row>
          <xdr:rowOff>0</xdr:rowOff>
        </xdr:to>
        <xdr:sp macro="" textlink="">
          <xdr:nvSpPr>
            <xdr:cNvPr id="17129" name="Drop Down 745" hidden="1">
              <a:extLst>
                <a:ext uri="{63B3BB69-23CF-44E3-9099-C40C66FF867C}">
                  <a14:compatExt spid="_x0000_s17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9525</xdr:rowOff>
        </xdr:to>
        <xdr:sp macro="" textlink="">
          <xdr:nvSpPr>
            <xdr:cNvPr id="17130" name="Drop Down 746" hidden="1">
              <a:extLst>
                <a:ext uri="{63B3BB69-23CF-44E3-9099-C40C66FF867C}">
                  <a14:compatExt spid="_x0000_s17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1" name="Drop Down 747" hidden="1">
              <a:extLst>
                <a:ext uri="{63B3BB69-23CF-44E3-9099-C40C66FF867C}">
                  <a14:compatExt spid="_x0000_s17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161925</xdr:rowOff>
        </xdr:from>
        <xdr:to>
          <xdr:col>3</xdr:col>
          <xdr:colOff>0</xdr:colOff>
          <xdr:row>40</xdr:row>
          <xdr:rowOff>0</xdr:rowOff>
        </xdr:to>
        <xdr:sp macro="" textlink="">
          <xdr:nvSpPr>
            <xdr:cNvPr id="17132" name="Drop Down 748" hidden="1">
              <a:extLst>
                <a:ext uri="{63B3BB69-23CF-44E3-9099-C40C66FF867C}">
                  <a14:compatExt spid="_x0000_s17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38</xdr:row>
          <xdr:rowOff>161925</xdr:rowOff>
        </xdr:from>
        <xdr:to>
          <xdr:col>2</xdr:col>
          <xdr:colOff>542925</xdr:colOff>
          <xdr:row>40</xdr:row>
          <xdr:rowOff>0</xdr:rowOff>
        </xdr:to>
        <xdr:sp macro="" textlink="">
          <xdr:nvSpPr>
            <xdr:cNvPr id="17133" name="Drop Down 749" hidden="1">
              <a:extLst>
                <a:ext uri="{63B3BB69-23CF-44E3-9099-C40C66FF867C}">
                  <a14:compatExt spid="_x0000_s17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9525</xdr:rowOff>
        </xdr:to>
        <xdr:sp macro="" textlink="">
          <xdr:nvSpPr>
            <xdr:cNvPr id="17134" name="Drop Down 750" hidden="1">
              <a:extLst>
                <a:ext uri="{63B3BB69-23CF-44E3-9099-C40C66FF867C}">
                  <a14:compatExt spid="_x0000_s17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5" name="Drop Down 751" hidden="1">
              <a:extLst>
                <a:ext uri="{63B3BB69-23CF-44E3-9099-C40C66FF867C}">
                  <a14:compatExt spid="_x0000_s17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3</xdr:col>
          <xdr:colOff>0</xdr:colOff>
          <xdr:row>28</xdr:row>
          <xdr:rowOff>0</xdr:rowOff>
        </xdr:to>
        <xdr:sp macro="" textlink="">
          <xdr:nvSpPr>
            <xdr:cNvPr id="17136" name="Drop Down 752" hidden="1">
              <a:extLst>
                <a:ext uri="{63B3BB69-23CF-44E3-9099-C40C66FF867C}">
                  <a14:compatExt spid="_x0000_s17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28</xdr:row>
          <xdr:rowOff>0</xdr:rowOff>
        </xdr:to>
        <xdr:sp macro="" textlink="">
          <xdr:nvSpPr>
            <xdr:cNvPr id="17137" name="Drop Down 753" hidden="1">
              <a:extLst>
                <a:ext uri="{63B3BB69-23CF-44E3-9099-C40C66FF867C}">
                  <a14:compatExt spid="_x0000_s17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38" name="Drop Down 754" hidden="1">
              <a:extLst>
                <a:ext uri="{63B3BB69-23CF-44E3-9099-C40C66FF867C}">
                  <a14:compatExt spid="_x0000_s17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39" name="Drop Down 755" hidden="1">
              <a:extLst>
                <a:ext uri="{63B3BB69-23CF-44E3-9099-C40C66FF867C}">
                  <a14:compatExt spid="_x0000_s17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0" name="Drop Down 756" hidden="1">
              <a:extLst>
                <a:ext uri="{63B3BB69-23CF-44E3-9099-C40C66FF867C}">
                  <a14:compatExt spid="_x0000_s17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1" name="Drop Down 757" hidden="1">
              <a:extLst>
                <a:ext uri="{63B3BB69-23CF-44E3-9099-C40C66FF867C}">
                  <a14:compatExt spid="_x0000_s17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3</xdr:col>
          <xdr:colOff>0</xdr:colOff>
          <xdr:row>25</xdr:row>
          <xdr:rowOff>0</xdr:rowOff>
        </xdr:to>
        <xdr:sp macro="" textlink="">
          <xdr:nvSpPr>
            <xdr:cNvPr id="17142" name="Drop Down 758" hidden="1">
              <a:extLst>
                <a:ext uri="{63B3BB69-23CF-44E3-9099-C40C66FF867C}">
                  <a14:compatExt spid="_x0000_s17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25</xdr:row>
          <xdr:rowOff>0</xdr:rowOff>
        </xdr:to>
        <xdr:sp macro="" textlink="">
          <xdr:nvSpPr>
            <xdr:cNvPr id="17143" name="Drop Down 759" hidden="1">
              <a:extLst>
                <a:ext uri="{63B3BB69-23CF-44E3-9099-C40C66FF867C}">
                  <a14:compatExt spid="_x0000_s17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4" name="Drop Down 760" hidden="1">
              <a:extLst>
                <a:ext uri="{63B3BB69-23CF-44E3-9099-C40C66FF867C}">
                  <a14:compatExt spid="_x0000_s17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5" name="Drop Down 761" hidden="1">
              <a:extLst>
                <a:ext uri="{63B3BB69-23CF-44E3-9099-C40C66FF867C}">
                  <a14:compatExt spid="_x0000_s17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161925</xdr:rowOff>
        </xdr:from>
        <xdr:to>
          <xdr:col>2</xdr:col>
          <xdr:colOff>542925</xdr:colOff>
          <xdr:row>22</xdr:row>
          <xdr:rowOff>0</xdr:rowOff>
        </xdr:to>
        <xdr:sp macro="" textlink="">
          <xdr:nvSpPr>
            <xdr:cNvPr id="17146" name="Drop Down 762" hidden="1">
              <a:extLst>
                <a:ext uri="{63B3BB69-23CF-44E3-9099-C40C66FF867C}">
                  <a14:compatExt spid="_x0000_s17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9525</xdr:rowOff>
        </xdr:from>
        <xdr:to>
          <xdr:col>2</xdr:col>
          <xdr:colOff>533400</xdr:colOff>
          <xdr:row>20</xdr:row>
          <xdr:rowOff>28575</xdr:rowOff>
        </xdr:to>
        <xdr:sp macro="" textlink="">
          <xdr:nvSpPr>
            <xdr:cNvPr id="17147" name="Drop Down 763" hidden="1">
              <a:extLst>
                <a:ext uri="{63B3BB69-23CF-44E3-9099-C40C66FF867C}">
                  <a14:compatExt spid="_x0000_s17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9525</xdr:rowOff>
        </xdr:from>
        <xdr:to>
          <xdr:col>2</xdr:col>
          <xdr:colOff>533400</xdr:colOff>
          <xdr:row>14</xdr:row>
          <xdr:rowOff>19050</xdr:rowOff>
        </xdr:to>
        <xdr:sp macro="" textlink="">
          <xdr:nvSpPr>
            <xdr:cNvPr id="17148" name="Drop Down 764" hidden="1">
              <a:extLst>
                <a:ext uri="{63B3BB69-23CF-44E3-9099-C40C66FF867C}">
                  <a14:compatExt spid="_x0000_s17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17149" name="Drop Down 765" hidden="1">
              <a:extLst>
                <a:ext uri="{63B3BB69-23CF-44E3-9099-C40C66FF867C}">
                  <a14:compatExt spid="_x0000_s17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19050</xdr:rowOff>
        </xdr:from>
        <xdr:to>
          <xdr:col>2</xdr:col>
          <xdr:colOff>523875</xdr:colOff>
          <xdr:row>23</xdr:row>
          <xdr:rowOff>28575</xdr:rowOff>
        </xdr:to>
        <xdr:sp macro="" textlink="">
          <xdr:nvSpPr>
            <xdr:cNvPr id="17150" name="Drop Down 766" hidden="1">
              <a:extLst>
                <a:ext uri="{63B3BB69-23CF-44E3-9099-C40C66FF867C}">
                  <a14:compatExt spid="_x0000_s17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28575</xdr:rowOff>
        </xdr:from>
        <xdr:to>
          <xdr:col>2</xdr:col>
          <xdr:colOff>533400</xdr:colOff>
          <xdr:row>29</xdr:row>
          <xdr:rowOff>38100</xdr:rowOff>
        </xdr:to>
        <xdr:sp macro="" textlink="">
          <xdr:nvSpPr>
            <xdr:cNvPr id="17152" name="Drop Down 768" hidden="1">
              <a:extLst>
                <a:ext uri="{63B3BB69-23CF-44E3-9099-C40C66FF867C}">
                  <a14:compatExt spid="_x0000_s17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17153" name="Drop Down 769" hidden="1">
              <a:extLst>
                <a:ext uri="{63B3BB69-23CF-44E3-9099-C40C66FF867C}">
                  <a14:compatExt spid="_x0000_s17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34</xdr:row>
          <xdr:rowOff>9525</xdr:rowOff>
        </xdr:from>
        <xdr:to>
          <xdr:col>3</xdr:col>
          <xdr:colOff>0</xdr:colOff>
          <xdr:row>35</xdr:row>
          <xdr:rowOff>19050</xdr:rowOff>
        </xdr:to>
        <xdr:sp macro="" textlink="">
          <xdr:nvSpPr>
            <xdr:cNvPr id="17154" name="Drop Down 770" hidden="1">
              <a:extLst>
                <a:ext uri="{63B3BB69-23CF-44E3-9099-C40C66FF867C}">
                  <a14:compatExt spid="_x0000_s17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37</xdr:row>
          <xdr:rowOff>0</xdr:rowOff>
        </xdr:from>
        <xdr:to>
          <xdr:col>2</xdr:col>
          <xdr:colOff>533400</xdr:colOff>
          <xdr:row>38</xdr:row>
          <xdr:rowOff>0</xdr:rowOff>
        </xdr:to>
        <xdr:sp macro="" textlink="">
          <xdr:nvSpPr>
            <xdr:cNvPr id="17155" name="Drop Down 771" hidden="1">
              <a:extLst>
                <a:ext uri="{63B3BB69-23CF-44E3-9099-C40C66FF867C}">
                  <a14:compatExt spid="_x0000_s17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9525</xdr:rowOff>
        </xdr:to>
        <xdr:sp macro="" textlink="">
          <xdr:nvSpPr>
            <xdr:cNvPr id="17157" name="Drop Down 773" hidden="1">
              <a:extLst>
                <a:ext uri="{63B3BB69-23CF-44E3-9099-C40C66FF867C}">
                  <a14:compatExt spid="_x0000_s17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46</xdr:row>
          <xdr:rowOff>0</xdr:rowOff>
        </xdr:from>
        <xdr:to>
          <xdr:col>2</xdr:col>
          <xdr:colOff>523875</xdr:colOff>
          <xdr:row>47</xdr:row>
          <xdr:rowOff>9525</xdr:rowOff>
        </xdr:to>
        <xdr:sp macro="" textlink="">
          <xdr:nvSpPr>
            <xdr:cNvPr id="17158" name="Drop Down 774" hidden="1">
              <a:extLst>
                <a:ext uri="{63B3BB69-23CF-44E3-9099-C40C66FF867C}">
                  <a14:compatExt spid="_x0000_s17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180975</xdr:rowOff>
        </xdr:from>
        <xdr:to>
          <xdr:col>2</xdr:col>
          <xdr:colOff>542925</xdr:colOff>
          <xdr:row>42</xdr:row>
          <xdr:rowOff>219075</xdr:rowOff>
        </xdr:to>
        <xdr:sp macro="" textlink="">
          <xdr:nvSpPr>
            <xdr:cNvPr id="17159" name="Drop Down 775" hidden="1">
              <a:extLst>
                <a:ext uri="{63B3BB69-23CF-44E3-9099-C40C66FF867C}">
                  <a14:compatExt spid="_x0000_s17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0" name="Drop Down 776" hidden="1">
              <a:extLst>
                <a:ext uri="{63B3BB69-23CF-44E3-9099-C40C66FF867C}">
                  <a14:compatExt spid="_x0000_s17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1" name="Drop Down 777" hidden="1">
              <a:extLst>
                <a:ext uri="{63B3BB69-23CF-44E3-9099-C40C66FF867C}">
                  <a14:compatExt spid="_x0000_s17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2" name="Drop Down 778" hidden="1">
              <a:extLst>
                <a:ext uri="{63B3BB69-23CF-44E3-9099-C40C66FF867C}">
                  <a14:compatExt spid="_x0000_s17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9525</xdr:rowOff>
        </xdr:to>
        <xdr:sp macro="" textlink="">
          <xdr:nvSpPr>
            <xdr:cNvPr id="17163" name="Drop Down 779" hidden="1">
              <a:extLst>
                <a:ext uri="{63B3BB69-23CF-44E3-9099-C40C66FF867C}">
                  <a14:compatExt spid="_x0000_s17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4" name="Drop Down 780" hidden="1">
              <a:extLst>
                <a:ext uri="{63B3BB69-23CF-44E3-9099-C40C66FF867C}">
                  <a14:compatExt spid="_x0000_s17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41</xdr:row>
          <xdr:rowOff>161925</xdr:rowOff>
        </xdr:from>
        <xdr:to>
          <xdr:col>3</xdr:col>
          <xdr:colOff>0</xdr:colOff>
          <xdr:row>43</xdr:row>
          <xdr:rowOff>0</xdr:rowOff>
        </xdr:to>
        <xdr:sp macro="" textlink="">
          <xdr:nvSpPr>
            <xdr:cNvPr id="17165" name="Drop Down 781" hidden="1">
              <a:extLst>
                <a:ext uri="{63B3BB69-23CF-44E3-9099-C40C66FF867C}">
                  <a14:compatExt spid="_x0000_s17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41</xdr:row>
          <xdr:rowOff>161925</xdr:rowOff>
        </xdr:from>
        <xdr:to>
          <xdr:col>2</xdr:col>
          <xdr:colOff>542925</xdr:colOff>
          <xdr:row>43</xdr:row>
          <xdr:rowOff>0</xdr:rowOff>
        </xdr:to>
        <xdr:sp macro="" textlink="">
          <xdr:nvSpPr>
            <xdr:cNvPr id="17166" name="Drop Down 782" hidden="1">
              <a:extLst>
                <a:ext uri="{63B3BB69-23CF-44E3-9099-C40C66FF867C}">
                  <a14:compatExt spid="_x0000_s17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180975</xdr:rowOff>
        </xdr:from>
        <xdr:to>
          <xdr:col>2</xdr:col>
          <xdr:colOff>542925</xdr:colOff>
          <xdr:row>45</xdr:row>
          <xdr:rowOff>219075</xdr:rowOff>
        </xdr:to>
        <xdr:sp macro="" textlink="">
          <xdr:nvSpPr>
            <xdr:cNvPr id="17168" name="Drop Down 784" hidden="1">
              <a:extLst>
                <a:ext uri="{63B3BB69-23CF-44E3-9099-C40C66FF867C}">
                  <a14:compatExt spid="_x0000_s17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69" name="Drop Down 785" hidden="1">
              <a:extLst>
                <a:ext uri="{63B3BB69-23CF-44E3-9099-C40C66FF867C}">
                  <a14:compatExt spid="_x0000_s1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0" name="Drop Down 786" hidden="1">
              <a:extLst>
                <a:ext uri="{63B3BB69-23CF-44E3-9099-C40C66FF867C}">
                  <a14:compatExt spid="_x0000_s1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1" name="Drop Down 787" hidden="1">
              <a:extLst>
                <a:ext uri="{63B3BB69-23CF-44E3-9099-C40C66FF867C}">
                  <a14:compatExt spid="_x0000_s1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9525</xdr:rowOff>
        </xdr:to>
        <xdr:sp macro="" textlink="">
          <xdr:nvSpPr>
            <xdr:cNvPr id="17172" name="Drop Down 788" hidden="1">
              <a:extLst>
                <a:ext uri="{63B3BB69-23CF-44E3-9099-C40C66FF867C}">
                  <a14:compatExt spid="_x0000_s1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3" name="Drop Down 789" hidden="1">
              <a:extLst>
                <a:ext uri="{63B3BB69-23CF-44E3-9099-C40C66FF867C}">
                  <a14:compatExt spid="_x0000_s1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44</xdr:row>
          <xdr:rowOff>161925</xdr:rowOff>
        </xdr:from>
        <xdr:to>
          <xdr:col>3</xdr:col>
          <xdr:colOff>0</xdr:colOff>
          <xdr:row>46</xdr:row>
          <xdr:rowOff>0</xdr:rowOff>
        </xdr:to>
        <xdr:sp macro="" textlink="">
          <xdr:nvSpPr>
            <xdr:cNvPr id="17174" name="Drop Down 790" hidden="1">
              <a:extLst>
                <a:ext uri="{63B3BB69-23CF-44E3-9099-C40C66FF867C}">
                  <a14:compatExt spid="_x0000_s1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44</xdr:row>
          <xdr:rowOff>161925</xdr:rowOff>
        </xdr:from>
        <xdr:to>
          <xdr:col>2</xdr:col>
          <xdr:colOff>542925</xdr:colOff>
          <xdr:row>46</xdr:row>
          <xdr:rowOff>0</xdr:rowOff>
        </xdr:to>
        <xdr:sp macro="" textlink="">
          <xdr:nvSpPr>
            <xdr:cNvPr id="17175" name="Drop Down 791" hidden="1">
              <a:extLst>
                <a:ext uri="{63B3BB69-23CF-44E3-9099-C40C66FF867C}">
                  <a14:compatExt spid="_x0000_s1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43</xdr:row>
          <xdr:rowOff>0</xdr:rowOff>
        </xdr:from>
        <xdr:to>
          <xdr:col>2</xdr:col>
          <xdr:colOff>533400</xdr:colOff>
          <xdr:row>44</xdr:row>
          <xdr:rowOff>0</xdr:rowOff>
        </xdr:to>
        <xdr:sp macro="" textlink="">
          <xdr:nvSpPr>
            <xdr:cNvPr id="17176" name="Drop Down 792" hidden="1">
              <a:extLst>
                <a:ext uri="{63B3BB69-23CF-44E3-9099-C40C66FF867C}">
                  <a14:compatExt spid="_x0000_s1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0</xdr:rowOff>
        </xdr:from>
        <xdr:to>
          <xdr:col>2</xdr:col>
          <xdr:colOff>533400</xdr:colOff>
          <xdr:row>47</xdr:row>
          <xdr:rowOff>0</xdr:rowOff>
        </xdr:to>
        <xdr:sp macro="" textlink="">
          <xdr:nvSpPr>
            <xdr:cNvPr id="17185" name="Drop Down 801" hidden="1">
              <a:extLst>
                <a:ext uri="{63B3BB69-23CF-44E3-9099-C40C66FF867C}">
                  <a14:compatExt spid="_x0000_s1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6" name="Drop Down 802" hidden="1">
              <a:extLst>
                <a:ext uri="{63B3BB69-23CF-44E3-9099-C40C66FF867C}">
                  <a14:compatExt spid="_x0000_s1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7" name="Drop Down 803" hidden="1">
              <a:extLst>
                <a:ext uri="{63B3BB69-23CF-44E3-9099-C40C66FF867C}">
                  <a14:compatExt spid="_x0000_s1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8" name="Drop Down 804" hidden="1">
              <a:extLst>
                <a:ext uri="{63B3BB69-23CF-44E3-9099-C40C66FF867C}">
                  <a14:compatExt spid="_x0000_s1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89" name="Drop Down 805" hidden="1">
              <a:extLst>
                <a:ext uri="{63B3BB69-23CF-44E3-9099-C40C66FF867C}">
                  <a14:compatExt spid="_x0000_s1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0" name="Drop Down 806" hidden="1">
              <a:extLst>
                <a:ext uri="{63B3BB69-23CF-44E3-9099-C40C66FF867C}">
                  <a14:compatExt spid="_x0000_s1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1" name="Drop Down 807" hidden="1">
              <a:extLst>
                <a:ext uri="{63B3BB69-23CF-44E3-9099-C40C66FF867C}">
                  <a14:compatExt spid="_x0000_s1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2" name="Drop Down 808" hidden="1">
              <a:extLst>
                <a:ext uri="{63B3BB69-23CF-44E3-9099-C40C66FF867C}">
                  <a14:compatExt spid="_x0000_s1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3" name="Drop Down 809" hidden="1">
              <a:extLst>
                <a:ext uri="{63B3BB69-23CF-44E3-9099-C40C66FF867C}">
                  <a14:compatExt spid="_x0000_s1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4" name="Drop Down 810" hidden="1">
              <a:extLst>
                <a:ext uri="{63B3BB69-23CF-44E3-9099-C40C66FF867C}">
                  <a14:compatExt spid="_x0000_s1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5" name="Drop Down 811" hidden="1">
              <a:extLst>
                <a:ext uri="{63B3BB69-23CF-44E3-9099-C40C66FF867C}">
                  <a14:compatExt spid="_x0000_s1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6" name="Drop Down 812" hidden="1">
              <a:extLst>
                <a:ext uri="{63B3BB69-23CF-44E3-9099-C40C66FF867C}">
                  <a14:compatExt spid="_x0000_s1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7" name="Drop Down 813" hidden="1">
              <a:extLst>
                <a:ext uri="{63B3BB69-23CF-44E3-9099-C40C66FF867C}">
                  <a14:compatExt spid="_x0000_s1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8" name="Drop Down 814" hidden="1">
              <a:extLst>
                <a:ext uri="{63B3BB69-23CF-44E3-9099-C40C66FF867C}">
                  <a14:compatExt spid="_x0000_s1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199" name="Drop Down 815" hidden="1">
              <a:extLst>
                <a:ext uri="{63B3BB69-23CF-44E3-9099-C40C66FF867C}">
                  <a14:compatExt spid="_x0000_s1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0" name="Drop Down 816" hidden="1">
              <a:extLst>
                <a:ext uri="{63B3BB69-23CF-44E3-9099-C40C66FF867C}">
                  <a14:compatExt spid="_x0000_s1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1" name="Drop Down 817" hidden="1">
              <a:extLst>
                <a:ext uri="{63B3BB69-23CF-44E3-9099-C40C66FF867C}">
                  <a14:compatExt spid="_x0000_s1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2" name="Drop Down 818" hidden="1">
              <a:extLst>
                <a:ext uri="{63B3BB69-23CF-44E3-9099-C40C66FF867C}">
                  <a14:compatExt spid="_x0000_s1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3" name="Drop Down 819" hidden="1">
              <a:extLst>
                <a:ext uri="{63B3BB69-23CF-44E3-9099-C40C66FF867C}">
                  <a14:compatExt spid="_x0000_s1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4" name="Drop Down 820" hidden="1">
              <a:extLst>
                <a:ext uri="{63B3BB69-23CF-44E3-9099-C40C66FF867C}">
                  <a14:compatExt spid="_x0000_s1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31</xdr:row>
          <xdr:rowOff>0</xdr:rowOff>
        </xdr:from>
        <xdr:to>
          <xdr:col>3</xdr:col>
          <xdr:colOff>9525</xdr:colOff>
          <xdr:row>31</xdr:row>
          <xdr:rowOff>0</xdr:rowOff>
        </xdr:to>
        <xdr:sp macro="" textlink="">
          <xdr:nvSpPr>
            <xdr:cNvPr id="17205" name="Drop Down 821" hidden="1">
              <a:extLst>
                <a:ext uri="{63B3BB69-23CF-44E3-9099-C40C66FF867C}">
                  <a14:compatExt spid="_x0000_s1720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19050</xdr:rowOff>
    </xdr:from>
    <xdr:to>
      <xdr:col>3</xdr:col>
      <xdr:colOff>381000</xdr:colOff>
      <xdr:row>0</xdr:row>
      <xdr:rowOff>542925</xdr:rowOff>
    </xdr:to>
    <xdr:pic>
      <xdr:nvPicPr>
        <xdr:cNvPr id="38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2476500" cy="514350"/>
        </a:xfrm>
        <a:prstGeom prst="rect">
          <a:avLst/>
        </a:prstGeom>
        <a:noFill/>
        <a:ln w="9525">
          <a:noFill/>
          <a:round/>
          <a:headEnd/>
          <a:tailEnd/>
        </a:ln>
      </xdr:spPr>
    </xdr:pic>
    <xdr:clientData/>
  </xdr:twoCellAnchor>
  <mc:AlternateContent xmlns:mc="http://schemas.openxmlformats.org/markup-compatibility/2006">
    <mc:Choice xmlns:a14="http://schemas.microsoft.com/office/drawing/2010/main" Requires="a14">
      <xdr:twoCellAnchor>
        <xdr:from>
          <xdr:col>1</xdr:col>
          <xdr:colOff>171450</xdr:colOff>
          <xdr:row>13</xdr:row>
          <xdr:rowOff>9525</xdr:rowOff>
        </xdr:from>
        <xdr:to>
          <xdr:col>1</xdr:col>
          <xdr:colOff>1276350</xdr:colOff>
          <xdr:row>13</xdr:row>
          <xdr:rowOff>9525</xdr:rowOff>
        </xdr:to>
        <xdr:sp macro="" textlink="">
          <xdr:nvSpPr>
            <xdr:cNvPr id="3077" name="Rozbalovací seznam 19"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78" name="Rozbalovací seznam 20"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79" name="Rozbalovací seznam 21"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1" name="Rozbalovací seznam 23"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82" name="Rozbalovací seznam 24"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3" name="Rozbalovací seznam 25"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190500</xdr:rowOff>
        </xdr:from>
        <xdr:to>
          <xdr:col>2</xdr:col>
          <xdr:colOff>542925</xdr:colOff>
          <xdr:row>30</xdr:row>
          <xdr:rowOff>190500</xdr:rowOff>
        </xdr:to>
        <xdr:sp macro="" textlink="">
          <xdr:nvSpPr>
            <xdr:cNvPr id="3084" name="Rozbalovací seznam 26"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085" name="Rozbalovací seznam 27"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161</xdr:row>
          <xdr:rowOff>104775</xdr:rowOff>
        </xdr:from>
        <xdr:to>
          <xdr:col>2</xdr:col>
          <xdr:colOff>542925</xdr:colOff>
          <xdr:row>161</xdr:row>
          <xdr:rowOff>123825</xdr:rowOff>
        </xdr:to>
        <xdr:sp macro="" textlink="">
          <xdr:nvSpPr>
            <xdr:cNvPr id="3086" name="Rozbalovací seznam 28"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2" name="Drop Down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3" name="Rozbalovací seznam 22"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4" name="Drop Down 22" hidden="1">
              <a:extLst>
                <a:ext uri="{63B3BB69-23CF-44E3-9099-C40C66FF867C}">
                  <a14:compatExt spid="_x0000_s3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5" name="Drop Down 23" hidden="1">
              <a:extLst>
                <a:ext uri="{63B3BB69-23CF-44E3-9099-C40C66FF867C}">
                  <a14:compatExt spid="_x0000_s3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6" name="Drop Down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7" name="Drop Down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30</xdr:row>
          <xdr:rowOff>190500</xdr:rowOff>
        </xdr:from>
        <xdr:to>
          <xdr:col>3</xdr:col>
          <xdr:colOff>0</xdr:colOff>
          <xdr:row>30</xdr:row>
          <xdr:rowOff>190500</xdr:rowOff>
        </xdr:to>
        <xdr:sp macro="" textlink="">
          <xdr:nvSpPr>
            <xdr:cNvPr id="3098" name="Drop Down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3</xdr:col>
          <xdr:colOff>9525</xdr:colOff>
          <xdr:row>30</xdr:row>
          <xdr:rowOff>190500</xdr:rowOff>
        </xdr:to>
        <xdr:sp macro="" textlink="">
          <xdr:nvSpPr>
            <xdr:cNvPr id="3099" name="Drop Down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13</xdr:row>
          <xdr:rowOff>9525</xdr:rowOff>
        </xdr:from>
        <xdr:to>
          <xdr:col>2</xdr:col>
          <xdr:colOff>542925</xdr:colOff>
          <xdr:row>13</xdr:row>
          <xdr:rowOff>9525</xdr:rowOff>
        </xdr:to>
        <xdr:sp macro="" textlink="">
          <xdr:nvSpPr>
            <xdr:cNvPr id="3103" name="Drop Down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4" name="Drop Down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5" name="Drop Down 33" hidden="1">
              <a:extLst>
                <a:ext uri="{63B3BB69-23CF-44E3-9099-C40C66FF867C}">
                  <a14:compatExt spid="_x0000_s3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6" name="Drop Down 34" hidden="1">
              <a:extLst>
                <a:ext uri="{63B3BB69-23CF-44E3-9099-C40C66FF867C}">
                  <a14:compatExt spid="_x0000_s3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7" name="Drop Down 35" hidden="1">
              <a:extLst>
                <a:ext uri="{63B3BB69-23CF-44E3-9099-C40C66FF867C}">
                  <a14:compatExt spid="_x0000_s3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08" name="Drop Down 36" hidden="1">
              <a:extLst>
                <a:ext uri="{63B3BB69-23CF-44E3-9099-C40C66FF867C}">
                  <a14:compatExt spid="_x0000_s3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09" name="Drop Down 37" hidden="1">
              <a:extLst>
                <a:ext uri="{63B3BB69-23CF-44E3-9099-C40C66FF867C}">
                  <a14:compatExt spid="_x0000_s3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0" name="Drop Down 38" hidden="1">
              <a:extLst>
                <a:ext uri="{63B3BB69-23CF-44E3-9099-C40C66FF867C}">
                  <a14:compatExt spid="_x0000_s3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1" name="Drop Down 39" hidden="1">
              <a:extLst>
                <a:ext uri="{63B3BB69-23CF-44E3-9099-C40C66FF867C}">
                  <a14:compatExt spid="_x0000_s3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12" name="Drop Down 40" hidden="1">
              <a:extLst>
                <a:ext uri="{63B3BB69-23CF-44E3-9099-C40C66FF867C}">
                  <a14:compatExt spid="_x0000_s3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13" name="Drop Down 41" hidden="1">
              <a:extLst>
                <a:ext uri="{63B3BB69-23CF-44E3-9099-C40C66FF867C}">
                  <a14:compatExt spid="_x0000_s3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6" name="Drop Down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7" name="Drop Down 115" hidden="1">
              <a:extLst>
                <a:ext uri="{63B3BB69-23CF-44E3-9099-C40C66FF867C}">
                  <a14:compatExt spid="_x0000_s3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88" name="Drop Down 116" hidden="1">
              <a:extLst>
                <a:ext uri="{63B3BB69-23CF-44E3-9099-C40C66FF867C}">
                  <a14:compatExt spid="_x0000_s3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89" name="Drop Down 117" hidden="1">
              <a:extLst>
                <a:ext uri="{63B3BB69-23CF-44E3-9099-C40C66FF867C}">
                  <a14:compatExt spid="_x0000_s3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0" name="Drop Down 118" hidden="1">
              <a:extLst>
                <a:ext uri="{63B3BB69-23CF-44E3-9099-C40C66FF867C}">
                  <a14:compatExt spid="_x0000_s3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1" name="Drop Down 119" hidden="1">
              <a:extLst>
                <a:ext uri="{63B3BB69-23CF-44E3-9099-C40C66FF867C}">
                  <a14:compatExt spid="_x0000_s3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2" name="Drop Down 120" hidden="1">
              <a:extLst>
                <a:ext uri="{63B3BB69-23CF-44E3-9099-C40C66FF867C}">
                  <a14:compatExt spid="_x0000_s3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3" name="Drop Down 121" hidden="1">
              <a:extLst>
                <a:ext uri="{63B3BB69-23CF-44E3-9099-C40C66FF867C}">
                  <a14:compatExt spid="_x0000_s3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4" name="Drop Down 122" hidden="1">
              <a:extLst>
                <a:ext uri="{63B3BB69-23CF-44E3-9099-C40C66FF867C}">
                  <a14:compatExt spid="_x0000_s3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5" name="Drop Down 123" hidden="1">
              <a:extLst>
                <a:ext uri="{63B3BB69-23CF-44E3-9099-C40C66FF867C}">
                  <a14:compatExt spid="_x0000_s3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6" name="Drop Down 124" hidden="1">
              <a:extLst>
                <a:ext uri="{63B3BB69-23CF-44E3-9099-C40C66FF867C}">
                  <a14:compatExt spid="_x0000_s3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7" name="Drop Down 125" hidden="1">
              <a:extLst>
                <a:ext uri="{63B3BB69-23CF-44E3-9099-C40C66FF867C}">
                  <a14:compatExt spid="_x0000_s3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198" name="Drop Down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199" name="Drop Down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0" name="Drop Down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1" name="Drop Down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2" name="Drop Down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3" name="Drop Down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4" name="Drop Down 132" hidden="1">
              <a:extLst>
                <a:ext uri="{63B3BB69-23CF-44E3-9099-C40C66FF867C}">
                  <a14:compatExt spid="_x0000_s3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5" name="Drop Down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6" name="Drop Down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7" name="Drop Down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08" name="Drop Down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09" name="Drop Down 137" hidden="1">
              <a:extLst>
                <a:ext uri="{63B3BB69-23CF-44E3-9099-C40C66FF867C}">
                  <a14:compatExt spid="_x0000_s3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0" name="Drop Down 138" hidden="1">
              <a:extLst>
                <a:ext uri="{63B3BB69-23CF-44E3-9099-C40C66FF867C}">
                  <a14:compatExt spid="_x0000_s3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1" name="Drop Down 139" hidden="1">
              <a:extLst>
                <a:ext uri="{63B3BB69-23CF-44E3-9099-C40C66FF867C}">
                  <a14:compatExt spid="_x0000_s3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2" name="Drop Down 140" hidden="1">
              <a:extLst>
                <a:ext uri="{63B3BB69-23CF-44E3-9099-C40C66FF867C}">
                  <a14:compatExt spid="_x0000_s3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3" name="Drop Down 141" hidden="1">
              <a:extLst>
                <a:ext uri="{63B3BB69-23CF-44E3-9099-C40C66FF867C}">
                  <a14:compatExt spid="_x0000_s3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4" name="Drop Down 142" hidden="1">
              <a:extLst>
                <a:ext uri="{63B3BB69-23CF-44E3-9099-C40C66FF867C}">
                  <a14:compatExt spid="_x0000_s3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5" name="Drop Down 143" hidden="1">
              <a:extLst>
                <a:ext uri="{63B3BB69-23CF-44E3-9099-C40C66FF867C}">
                  <a14:compatExt spid="_x0000_s3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6" name="Drop Down 144" hidden="1">
              <a:extLst>
                <a:ext uri="{63B3BB69-23CF-44E3-9099-C40C66FF867C}">
                  <a14:compatExt spid="_x0000_s3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7" name="Drop Down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18" name="Drop Down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19" name="Drop Down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0" name="Drop Down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1" name="Drop Down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2" name="Drop Down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3" name="Drop Down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4" name="Drop Down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5" name="Drop Down 153" hidden="1">
              <a:extLst>
                <a:ext uri="{63B3BB69-23CF-44E3-9099-C40C66FF867C}">
                  <a14:compatExt spid="_x0000_s3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6" name="Drop Down 154" hidden="1">
              <a:extLst>
                <a:ext uri="{63B3BB69-23CF-44E3-9099-C40C66FF867C}">
                  <a14:compatExt spid="_x0000_s3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7" name="Drop Down 155" hidden="1">
              <a:extLst>
                <a:ext uri="{63B3BB69-23CF-44E3-9099-C40C66FF867C}">
                  <a14:compatExt spid="_x0000_s3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28" name="Drop Down 156" hidden="1">
              <a:extLst>
                <a:ext uri="{63B3BB69-23CF-44E3-9099-C40C66FF867C}">
                  <a14:compatExt spid="_x0000_s3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29" name="Drop Down 157" hidden="1">
              <a:extLst>
                <a:ext uri="{63B3BB69-23CF-44E3-9099-C40C66FF867C}">
                  <a14:compatExt spid="_x0000_s3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0" name="Drop Down 158" hidden="1">
              <a:extLst>
                <a:ext uri="{63B3BB69-23CF-44E3-9099-C40C66FF867C}">
                  <a14:compatExt spid="_x0000_s3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1" name="Drop Down 159" hidden="1">
              <a:extLst>
                <a:ext uri="{63B3BB69-23CF-44E3-9099-C40C66FF867C}">
                  <a14:compatExt spid="_x0000_s3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2" name="Drop Down 160" hidden="1">
              <a:extLst>
                <a:ext uri="{63B3BB69-23CF-44E3-9099-C40C66FF867C}">
                  <a14:compatExt spid="_x0000_s3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3" name="Drop Down 161" hidden="1">
              <a:extLst>
                <a:ext uri="{63B3BB69-23CF-44E3-9099-C40C66FF867C}">
                  <a14:compatExt spid="_x0000_s3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4" name="Drop Down 162" hidden="1">
              <a:extLst>
                <a:ext uri="{63B3BB69-23CF-44E3-9099-C40C66FF867C}">
                  <a14:compatExt spid="_x0000_s3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5" name="Drop Down 163" hidden="1">
              <a:extLst>
                <a:ext uri="{63B3BB69-23CF-44E3-9099-C40C66FF867C}">
                  <a14:compatExt spid="_x0000_s3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6" name="Drop Down 164" hidden="1">
              <a:extLst>
                <a:ext uri="{63B3BB69-23CF-44E3-9099-C40C66FF867C}">
                  <a14:compatExt spid="_x0000_s3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7" name="Drop Down 165" hidden="1">
              <a:extLst>
                <a:ext uri="{63B3BB69-23CF-44E3-9099-C40C66FF867C}">
                  <a14:compatExt spid="_x0000_s3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38" name="Drop Down 166" hidden="1">
              <a:extLst>
                <a:ext uri="{63B3BB69-23CF-44E3-9099-C40C66FF867C}">
                  <a14:compatExt spid="_x0000_s3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39" name="Drop Down 167" hidden="1">
              <a:extLst>
                <a:ext uri="{63B3BB69-23CF-44E3-9099-C40C66FF867C}">
                  <a14:compatExt spid="_x0000_s3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0" name="Drop Down 168" hidden="1">
              <a:extLst>
                <a:ext uri="{63B3BB69-23CF-44E3-9099-C40C66FF867C}">
                  <a14:compatExt spid="_x0000_s3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1" name="Drop Down 169" hidden="1">
              <a:extLst>
                <a:ext uri="{63B3BB69-23CF-44E3-9099-C40C66FF867C}">
                  <a14:compatExt spid="_x0000_s3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2" name="Drop Down 170" hidden="1">
              <a:extLst>
                <a:ext uri="{63B3BB69-23CF-44E3-9099-C40C66FF867C}">
                  <a14:compatExt spid="_x0000_s3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3" name="Drop Down 171" hidden="1">
              <a:extLst>
                <a:ext uri="{63B3BB69-23CF-44E3-9099-C40C66FF867C}">
                  <a14:compatExt spid="_x0000_s3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4" name="Drop Down 172" hidden="1">
              <a:extLst>
                <a:ext uri="{63B3BB69-23CF-44E3-9099-C40C66FF867C}">
                  <a14:compatExt spid="_x0000_s3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5" name="Drop Down 173" hidden="1">
              <a:extLst>
                <a:ext uri="{63B3BB69-23CF-44E3-9099-C40C66FF867C}">
                  <a14:compatExt spid="_x0000_s3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6" name="Drop Down 174" hidden="1">
              <a:extLst>
                <a:ext uri="{63B3BB69-23CF-44E3-9099-C40C66FF867C}">
                  <a14:compatExt spid="_x0000_s3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7" name="Drop Down 175" hidden="1">
              <a:extLst>
                <a:ext uri="{63B3BB69-23CF-44E3-9099-C40C66FF867C}">
                  <a14:compatExt spid="_x0000_s3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48" name="Drop Down 176" hidden="1">
              <a:extLst>
                <a:ext uri="{63B3BB69-23CF-44E3-9099-C40C66FF867C}">
                  <a14:compatExt spid="_x0000_s3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49" name="Drop Down 177" hidden="1">
              <a:extLst>
                <a:ext uri="{63B3BB69-23CF-44E3-9099-C40C66FF867C}">
                  <a14:compatExt spid="_x0000_s3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0" name="Drop Down 178" hidden="1">
              <a:extLst>
                <a:ext uri="{63B3BB69-23CF-44E3-9099-C40C66FF867C}">
                  <a14:compatExt spid="_x0000_s3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1" name="Drop Down 179" hidden="1">
              <a:extLst>
                <a:ext uri="{63B3BB69-23CF-44E3-9099-C40C66FF867C}">
                  <a14:compatExt spid="_x0000_s3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2" name="Drop Down 180" hidden="1">
              <a:extLst>
                <a:ext uri="{63B3BB69-23CF-44E3-9099-C40C66FF867C}">
                  <a14:compatExt spid="_x0000_s3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3" name="Drop Down 181" hidden="1">
              <a:extLst>
                <a:ext uri="{63B3BB69-23CF-44E3-9099-C40C66FF867C}">
                  <a14:compatExt spid="_x0000_s3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4" name="Drop Down 182" hidden="1">
              <a:extLst>
                <a:ext uri="{63B3BB69-23CF-44E3-9099-C40C66FF867C}">
                  <a14:compatExt spid="_x0000_s3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5" name="Drop Down 183" hidden="1">
              <a:extLst>
                <a:ext uri="{63B3BB69-23CF-44E3-9099-C40C66FF867C}">
                  <a14:compatExt spid="_x0000_s3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56" name="Drop Down 184" hidden="1">
              <a:extLst>
                <a:ext uri="{63B3BB69-23CF-44E3-9099-C40C66FF867C}">
                  <a14:compatExt spid="_x0000_s3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57" name="Drop Down 185" hidden="1">
              <a:extLst>
                <a:ext uri="{63B3BB69-23CF-44E3-9099-C40C66FF867C}">
                  <a14:compatExt spid="_x0000_s3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2" name="Drop Down 210" hidden="1">
              <a:extLst>
                <a:ext uri="{63B3BB69-23CF-44E3-9099-C40C66FF867C}">
                  <a14:compatExt spid="_x0000_s3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3" name="Drop Down 211" hidden="1">
              <a:extLst>
                <a:ext uri="{63B3BB69-23CF-44E3-9099-C40C66FF867C}">
                  <a14:compatExt spid="_x0000_s3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4" name="Drop Down 212" hidden="1">
              <a:extLst>
                <a:ext uri="{63B3BB69-23CF-44E3-9099-C40C66FF867C}">
                  <a14:compatExt spid="_x0000_s3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5" name="Drop Down 213" hidden="1">
              <a:extLst>
                <a:ext uri="{63B3BB69-23CF-44E3-9099-C40C66FF867C}">
                  <a14:compatExt spid="_x0000_s3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6" name="Drop Down 214" hidden="1">
              <a:extLst>
                <a:ext uri="{63B3BB69-23CF-44E3-9099-C40C66FF867C}">
                  <a14:compatExt spid="_x0000_s3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7" name="Drop Down 215" hidden="1">
              <a:extLst>
                <a:ext uri="{63B3BB69-23CF-44E3-9099-C40C66FF867C}">
                  <a14:compatExt spid="_x0000_s3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88" name="Drop Down 216" hidden="1">
              <a:extLst>
                <a:ext uri="{63B3BB69-23CF-44E3-9099-C40C66FF867C}">
                  <a14:compatExt spid="_x0000_s3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89" name="Drop Down 217" hidden="1">
              <a:extLst>
                <a:ext uri="{63B3BB69-23CF-44E3-9099-C40C66FF867C}">
                  <a14:compatExt spid="_x0000_s3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0" name="Drop Down 218" hidden="1">
              <a:extLst>
                <a:ext uri="{63B3BB69-23CF-44E3-9099-C40C66FF867C}">
                  <a14:compatExt spid="_x0000_s3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1" name="Drop Down 219" hidden="1">
              <a:extLst>
                <a:ext uri="{63B3BB69-23CF-44E3-9099-C40C66FF867C}">
                  <a14:compatExt spid="_x0000_s3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2" name="Drop Down 220" hidden="1">
              <a:extLst>
                <a:ext uri="{63B3BB69-23CF-44E3-9099-C40C66FF867C}">
                  <a14:compatExt spid="_x0000_s3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3" name="Drop Down 221" hidden="1">
              <a:extLst>
                <a:ext uri="{63B3BB69-23CF-44E3-9099-C40C66FF867C}">
                  <a14:compatExt spid="_x0000_s3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4" name="Drop Down 222" hidden="1">
              <a:extLst>
                <a:ext uri="{63B3BB69-23CF-44E3-9099-C40C66FF867C}">
                  <a14:compatExt spid="_x0000_s3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5" name="Drop Down 223" hidden="1">
              <a:extLst>
                <a:ext uri="{63B3BB69-23CF-44E3-9099-C40C66FF867C}">
                  <a14:compatExt spid="_x0000_s3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6" name="Drop Down 224" hidden="1">
              <a:extLst>
                <a:ext uri="{63B3BB69-23CF-44E3-9099-C40C66FF867C}">
                  <a14:compatExt spid="_x0000_s3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7" name="Drop Down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298" name="Drop Down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299" name="Drop Down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0" name="Drop Down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1" name="Drop Down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2" name="Drop Down 230" hidden="1">
              <a:extLst>
                <a:ext uri="{63B3BB69-23CF-44E3-9099-C40C66FF867C}">
                  <a14:compatExt spid="_x0000_s3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3" name="Drop Down 231" hidden="1">
              <a:extLst>
                <a:ext uri="{63B3BB69-23CF-44E3-9099-C40C66FF867C}">
                  <a14:compatExt spid="_x0000_s3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4" name="Drop Down 232" hidden="1">
              <a:extLst>
                <a:ext uri="{63B3BB69-23CF-44E3-9099-C40C66FF867C}">
                  <a14:compatExt spid="_x0000_s3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5" name="Drop Down 233" hidden="1">
              <a:extLst>
                <a:ext uri="{63B3BB69-23CF-44E3-9099-C40C66FF867C}">
                  <a14:compatExt spid="_x0000_s3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6" name="Drop Down 234" hidden="1">
              <a:extLst>
                <a:ext uri="{63B3BB69-23CF-44E3-9099-C40C66FF867C}">
                  <a14:compatExt spid="_x0000_s3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7" name="Drop Down 235" hidden="1">
              <a:extLst>
                <a:ext uri="{63B3BB69-23CF-44E3-9099-C40C66FF867C}">
                  <a14:compatExt spid="_x0000_s3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08" name="Drop Down 236" hidden="1">
              <a:extLst>
                <a:ext uri="{63B3BB69-23CF-44E3-9099-C40C66FF867C}">
                  <a14:compatExt spid="_x0000_s3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09" name="Drop Down 237" hidden="1">
              <a:extLst>
                <a:ext uri="{63B3BB69-23CF-44E3-9099-C40C66FF867C}">
                  <a14:compatExt spid="_x0000_s3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0" name="Drop Down 238" hidden="1">
              <a:extLst>
                <a:ext uri="{63B3BB69-23CF-44E3-9099-C40C66FF867C}">
                  <a14:compatExt spid="_x0000_s3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1" name="Drop Down 239" hidden="1">
              <a:extLst>
                <a:ext uri="{63B3BB69-23CF-44E3-9099-C40C66FF867C}">
                  <a14:compatExt spid="_x0000_s3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2" name="Drop Down 240" hidden="1">
              <a:extLst>
                <a:ext uri="{63B3BB69-23CF-44E3-9099-C40C66FF867C}">
                  <a14:compatExt spid="_x0000_s3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3" name="Drop Down 241" hidden="1">
              <a:extLst>
                <a:ext uri="{63B3BB69-23CF-44E3-9099-C40C66FF867C}">
                  <a14:compatExt spid="_x0000_s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4" name="Drop Down 242" hidden="1">
              <a:extLst>
                <a:ext uri="{63B3BB69-23CF-44E3-9099-C40C66FF867C}">
                  <a14:compatExt spid="_x0000_s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5" name="Drop Down 243" hidden="1">
              <a:extLst>
                <a:ext uri="{63B3BB69-23CF-44E3-9099-C40C66FF867C}">
                  <a14:compatExt spid="_x0000_s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6" name="Drop Down 244" hidden="1">
              <a:extLst>
                <a:ext uri="{63B3BB69-23CF-44E3-9099-C40C66FF867C}">
                  <a14:compatExt spid="_x0000_s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7" name="Drop Down 245" hidden="1">
              <a:extLst>
                <a:ext uri="{63B3BB69-23CF-44E3-9099-C40C66FF867C}">
                  <a14:compatExt spid="_x0000_s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18" name="Drop Down 246"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19" name="Drop Down 247" hidden="1">
              <a:extLst>
                <a:ext uri="{63B3BB69-23CF-44E3-9099-C40C66FF867C}">
                  <a14:compatExt spid="_x0000_s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0" name="Drop Down 248" hidden="1">
              <a:extLst>
                <a:ext uri="{63B3BB69-23CF-44E3-9099-C40C66FF867C}">
                  <a14:compatExt spid="_x0000_s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1" name="Drop Down 249" hidden="1">
              <a:extLst>
                <a:ext uri="{63B3BB69-23CF-44E3-9099-C40C66FF867C}">
                  <a14:compatExt spid="_x0000_s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2" name="Drop Down 250" hidden="1">
              <a:extLst>
                <a:ext uri="{63B3BB69-23CF-44E3-9099-C40C66FF867C}">
                  <a14:compatExt spid="_x0000_s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3" name="Drop Down 251" hidden="1">
              <a:extLst>
                <a:ext uri="{63B3BB69-23CF-44E3-9099-C40C66FF867C}">
                  <a14:compatExt spid="_x0000_s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4" name="Drop Down 252" hidden="1">
              <a:extLst>
                <a:ext uri="{63B3BB69-23CF-44E3-9099-C40C66FF867C}">
                  <a14:compatExt spid="_x0000_s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5" name="Drop Down 253" hidden="1">
              <a:extLst>
                <a:ext uri="{63B3BB69-23CF-44E3-9099-C40C66FF867C}">
                  <a14:compatExt spid="_x0000_s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6" name="Drop Down 254" hidden="1">
              <a:extLst>
                <a:ext uri="{63B3BB69-23CF-44E3-9099-C40C66FF867C}">
                  <a14:compatExt spid="_x0000_s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7" name="Drop Down 255" hidden="1">
              <a:extLst>
                <a:ext uri="{63B3BB69-23CF-44E3-9099-C40C66FF867C}">
                  <a14:compatExt spid="_x0000_s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28" name="Drop Down 256" hidden="1">
              <a:extLst>
                <a:ext uri="{63B3BB69-23CF-44E3-9099-C40C66FF867C}">
                  <a14:compatExt spid="_x0000_s3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29" name="Drop Down 257" hidden="1">
              <a:extLst>
                <a:ext uri="{63B3BB69-23CF-44E3-9099-C40C66FF867C}">
                  <a14:compatExt spid="_x0000_s3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0" name="Drop Down 258" hidden="1">
              <a:extLst>
                <a:ext uri="{63B3BB69-23CF-44E3-9099-C40C66FF867C}">
                  <a14:compatExt spid="_x0000_s3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1" name="Drop Down 259" hidden="1">
              <a:extLst>
                <a:ext uri="{63B3BB69-23CF-44E3-9099-C40C66FF867C}">
                  <a14:compatExt spid="_x0000_s3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2" name="Drop Down 260" hidden="1">
              <a:extLst>
                <a:ext uri="{63B3BB69-23CF-44E3-9099-C40C66FF867C}">
                  <a14:compatExt spid="_x0000_s3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3" name="Drop Down 261" hidden="1">
              <a:extLst>
                <a:ext uri="{63B3BB69-23CF-44E3-9099-C40C66FF867C}">
                  <a14:compatExt spid="_x0000_s3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4" name="Drop Down 262" hidden="1">
              <a:extLst>
                <a:ext uri="{63B3BB69-23CF-44E3-9099-C40C66FF867C}">
                  <a14:compatExt spid="_x0000_s3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5" name="Drop Down 263" hidden="1">
              <a:extLst>
                <a:ext uri="{63B3BB69-23CF-44E3-9099-C40C66FF867C}">
                  <a14:compatExt spid="_x0000_s3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6" name="Drop Down 264" hidden="1">
              <a:extLst>
                <a:ext uri="{63B3BB69-23CF-44E3-9099-C40C66FF867C}">
                  <a14:compatExt spid="_x0000_s3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7" name="Drop Down 265" hidden="1">
              <a:extLst>
                <a:ext uri="{63B3BB69-23CF-44E3-9099-C40C66FF867C}">
                  <a14:compatExt spid="_x0000_s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38" name="Drop Down 266" hidden="1">
              <a:extLst>
                <a:ext uri="{63B3BB69-23CF-44E3-9099-C40C66FF867C}">
                  <a14:compatExt spid="_x0000_s3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39" name="Drop Down 267" hidden="1">
              <a:extLst>
                <a:ext uri="{63B3BB69-23CF-44E3-9099-C40C66FF867C}">
                  <a14:compatExt spid="_x0000_s3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0" name="Drop Down 268" hidden="1">
              <a:extLst>
                <a:ext uri="{63B3BB69-23CF-44E3-9099-C40C66FF867C}">
                  <a14:compatExt spid="_x0000_s3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1" name="Drop Down 269" hidden="1">
              <a:extLst>
                <a:ext uri="{63B3BB69-23CF-44E3-9099-C40C66FF867C}">
                  <a14:compatExt spid="_x0000_s3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2" name="Drop Down 270" hidden="1">
              <a:extLst>
                <a:ext uri="{63B3BB69-23CF-44E3-9099-C40C66FF867C}">
                  <a14:compatExt spid="_x0000_s3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3" name="Drop Down 271" hidden="1">
              <a:extLst>
                <a:ext uri="{63B3BB69-23CF-44E3-9099-C40C66FF867C}">
                  <a14:compatExt spid="_x0000_s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4" name="Drop Down 272" hidden="1">
              <a:extLst>
                <a:ext uri="{63B3BB69-23CF-44E3-9099-C40C66FF867C}">
                  <a14:compatExt spid="_x0000_s3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45" name="Drop Down 273" hidden="1">
              <a:extLst>
                <a:ext uri="{63B3BB69-23CF-44E3-9099-C40C66FF867C}">
                  <a14:compatExt spid="_x0000_s3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46" name="Drop Down 274" hidden="1">
              <a:extLst>
                <a:ext uri="{63B3BB69-23CF-44E3-9099-C40C66FF867C}">
                  <a14:compatExt spid="_x0000_s3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xdr:row>
          <xdr:rowOff>200025</xdr:rowOff>
        </xdr:from>
        <xdr:to>
          <xdr:col>2</xdr:col>
          <xdr:colOff>542925</xdr:colOff>
          <xdr:row>16</xdr:row>
          <xdr:rowOff>9525</xdr:rowOff>
        </xdr:to>
        <xdr:sp macro="" textlink="">
          <xdr:nvSpPr>
            <xdr:cNvPr id="3347" name="Drop Down 275" hidden="1">
              <a:extLst>
                <a:ext uri="{63B3BB69-23CF-44E3-9099-C40C66FF867C}">
                  <a14:compatExt spid="_x0000_s3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349" name="Drop Down 277" hidden="1">
              <a:extLst>
                <a:ext uri="{63B3BB69-23CF-44E3-9099-C40C66FF867C}">
                  <a14:compatExt spid="_x0000_s3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351" name="Drop Down 279" hidden="1">
              <a:extLst>
                <a:ext uri="{63B3BB69-23CF-44E3-9099-C40C66FF867C}">
                  <a14:compatExt spid="_x0000_s3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353" name="Drop Down 281" hidden="1">
              <a:extLst>
                <a:ext uri="{63B3BB69-23CF-44E3-9099-C40C66FF867C}">
                  <a14:compatExt spid="_x0000_s3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29</xdr:row>
          <xdr:rowOff>142875</xdr:rowOff>
        </xdr:from>
        <xdr:to>
          <xdr:col>2</xdr:col>
          <xdr:colOff>542925</xdr:colOff>
          <xdr:row>30</xdr:row>
          <xdr:rowOff>180975</xdr:rowOff>
        </xdr:to>
        <xdr:sp macro="" textlink="">
          <xdr:nvSpPr>
            <xdr:cNvPr id="3355" name="Drop Down 283" hidden="1">
              <a:extLst>
                <a:ext uri="{63B3BB69-23CF-44E3-9099-C40C66FF867C}">
                  <a14:compatExt spid="_x0000_s3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59" name="Drop Down 287" hidden="1">
              <a:extLst>
                <a:ext uri="{63B3BB69-23CF-44E3-9099-C40C66FF867C}">
                  <a14:compatExt spid="_x0000_s3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0" name="Drop Down 288" hidden="1">
              <a:extLst>
                <a:ext uri="{63B3BB69-23CF-44E3-9099-C40C66FF867C}">
                  <a14:compatExt spid="_x0000_s3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1" name="Drop Down 289" hidden="1">
              <a:extLst>
                <a:ext uri="{63B3BB69-23CF-44E3-9099-C40C66FF867C}">
                  <a14:compatExt spid="_x0000_s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2" name="Drop Down 290" hidden="1">
              <a:extLst>
                <a:ext uri="{63B3BB69-23CF-44E3-9099-C40C66FF867C}">
                  <a14:compatExt spid="_x0000_s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3" name="Drop Down 291" hidden="1">
              <a:extLst>
                <a:ext uri="{63B3BB69-23CF-44E3-9099-C40C66FF867C}">
                  <a14:compatExt spid="_x0000_s3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4" name="Drop Down 292" hidden="1">
              <a:extLst>
                <a:ext uri="{63B3BB69-23CF-44E3-9099-C40C66FF867C}">
                  <a14:compatExt spid="_x0000_s3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5" name="Drop Down 293" hidden="1">
              <a:extLst>
                <a:ext uri="{63B3BB69-23CF-44E3-9099-C40C66FF867C}">
                  <a14:compatExt spid="_x0000_s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6" name="Drop Down 294" hidden="1">
              <a:extLst>
                <a:ext uri="{63B3BB69-23CF-44E3-9099-C40C66FF867C}">
                  <a14:compatExt spid="_x0000_s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7" name="Drop Down 295" hidden="1">
              <a:extLst>
                <a:ext uri="{63B3BB69-23CF-44E3-9099-C40C66FF867C}">
                  <a14:compatExt spid="_x0000_s3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68" name="Drop Down 296" hidden="1">
              <a:extLst>
                <a:ext uri="{63B3BB69-23CF-44E3-9099-C40C66FF867C}">
                  <a14:compatExt spid="_x0000_s3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69" name="Drop Down 297" hidden="1">
              <a:extLst>
                <a:ext uri="{63B3BB69-23CF-44E3-9099-C40C66FF867C}">
                  <a14:compatExt spid="_x0000_s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0" name="Drop Down 298" hidden="1">
              <a:extLst>
                <a:ext uri="{63B3BB69-23CF-44E3-9099-C40C66FF867C}">
                  <a14:compatExt spid="_x0000_s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1" name="Drop Down 299" hidden="1">
              <a:extLst>
                <a:ext uri="{63B3BB69-23CF-44E3-9099-C40C66FF867C}">
                  <a14:compatExt spid="_x0000_s3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2" name="Drop Down 300" hidden="1">
              <a:extLst>
                <a:ext uri="{63B3BB69-23CF-44E3-9099-C40C66FF867C}">
                  <a14:compatExt spid="_x0000_s3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3" name="Drop Down 301" hidden="1">
              <a:extLst>
                <a:ext uri="{63B3BB69-23CF-44E3-9099-C40C66FF867C}">
                  <a14:compatExt spid="_x0000_s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4" name="Drop Down 302" hidden="1">
              <a:extLst>
                <a:ext uri="{63B3BB69-23CF-44E3-9099-C40C66FF867C}">
                  <a14:compatExt spid="_x0000_s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5" name="Drop Down 303" hidden="1">
              <a:extLst>
                <a:ext uri="{63B3BB69-23CF-44E3-9099-C40C66FF867C}">
                  <a14:compatExt spid="_x0000_s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6" name="Drop Down 304" hidden="1">
              <a:extLst>
                <a:ext uri="{63B3BB69-23CF-44E3-9099-C40C66FF867C}">
                  <a14:compatExt spid="_x0000_s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7" name="Drop Down 305" hidden="1">
              <a:extLst>
                <a:ext uri="{63B3BB69-23CF-44E3-9099-C40C66FF867C}">
                  <a14:compatExt spid="_x0000_s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78" name="Drop Down 306" hidden="1">
              <a:extLst>
                <a:ext uri="{63B3BB69-23CF-44E3-9099-C40C66FF867C}">
                  <a14:compatExt spid="_x0000_s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79" name="Drop Down 307" hidden="1">
              <a:extLst>
                <a:ext uri="{63B3BB69-23CF-44E3-9099-C40C66FF867C}">
                  <a14:compatExt spid="_x0000_s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0" name="Drop Down 308" hidden="1">
              <a:extLst>
                <a:ext uri="{63B3BB69-23CF-44E3-9099-C40C66FF867C}">
                  <a14:compatExt spid="_x0000_s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1" name="Drop Down 309" hidden="1">
              <a:extLst>
                <a:ext uri="{63B3BB69-23CF-44E3-9099-C40C66FF867C}">
                  <a14:compatExt spid="_x0000_s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2" name="Drop Down 310" hidden="1">
              <a:extLst>
                <a:ext uri="{63B3BB69-23CF-44E3-9099-C40C66FF867C}">
                  <a14:compatExt spid="_x0000_s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3" name="Drop Down 311" hidden="1">
              <a:extLst>
                <a:ext uri="{63B3BB69-23CF-44E3-9099-C40C66FF867C}">
                  <a14:compatExt spid="_x0000_s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4" name="Drop Down 312" hidden="1">
              <a:extLst>
                <a:ext uri="{63B3BB69-23CF-44E3-9099-C40C66FF867C}">
                  <a14:compatExt spid="_x0000_s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176</xdr:row>
          <xdr:rowOff>104775</xdr:rowOff>
        </xdr:from>
        <xdr:to>
          <xdr:col>1</xdr:col>
          <xdr:colOff>1276350</xdr:colOff>
          <xdr:row>176</xdr:row>
          <xdr:rowOff>104775</xdr:rowOff>
        </xdr:to>
        <xdr:sp macro="" textlink="">
          <xdr:nvSpPr>
            <xdr:cNvPr id="3385" name="Drop Down 313" hidden="1">
              <a:extLst>
                <a:ext uri="{63B3BB69-23CF-44E3-9099-C40C66FF867C}">
                  <a14:compatExt spid="_x0000_s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176</xdr:row>
          <xdr:rowOff>104775</xdr:rowOff>
        </xdr:from>
        <xdr:to>
          <xdr:col>2</xdr:col>
          <xdr:colOff>542925</xdr:colOff>
          <xdr:row>176</xdr:row>
          <xdr:rowOff>104775</xdr:rowOff>
        </xdr:to>
        <xdr:sp macro="" textlink="">
          <xdr:nvSpPr>
            <xdr:cNvPr id="3386" name="Drop Down 314" hidden="1">
              <a:extLst>
                <a:ext uri="{63B3BB69-23CF-44E3-9099-C40C66FF867C}">
                  <a14:compatExt spid="_x0000_s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171450</xdr:colOff>
          <xdr:row>30</xdr:row>
          <xdr:rowOff>190500</xdr:rowOff>
        </xdr:from>
        <xdr:to>
          <xdr:col>1</xdr:col>
          <xdr:colOff>1276350</xdr:colOff>
          <xdr:row>30</xdr:row>
          <xdr:rowOff>190500</xdr:rowOff>
        </xdr:to>
        <xdr:sp macro="" textlink="">
          <xdr:nvSpPr>
            <xdr:cNvPr id="3387" name="Drop Down 315" hidden="1">
              <a:extLst>
                <a:ext uri="{63B3BB69-23CF-44E3-9099-C40C66FF867C}">
                  <a14:compatExt spid="_x0000_s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1314450</xdr:colOff>
          <xdr:row>30</xdr:row>
          <xdr:rowOff>190500</xdr:rowOff>
        </xdr:from>
        <xdr:to>
          <xdr:col>2</xdr:col>
          <xdr:colOff>542925</xdr:colOff>
          <xdr:row>30</xdr:row>
          <xdr:rowOff>190500</xdr:rowOff>
        </xdr:to>
        <xdr:sp macro="" textlink="">
          <xdr:nvSpPr>
            <xdr:cNvPr id="3388" name="Drop Down 316" hidden="1">
              <a:extLst>
                <a:ext uri="{63B3BB69-23CF-44E3-9099-C40C66FF867C}">
                  <a14:compatExt spid="_x0000_s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32</xdr:row>
          <xdr:rowOff>180975</xdr:rowOff>
        </xdr:from>
        <xdr:to>
          <xdr:col>3</xdr:col>
          <xdr:colOff>9525</xdr:colOff>
          <xdr:row>34</xdr:row>
          <xdr:rowOff>0</xdr:rowOff>
        </xdr:to>
        <xdr:sp macro="" textlink="">
          <xdr:nvSpPr>
            <xdr:cNvPr id="3389" name="Drop Down 317" hidden="1">
              <a:extLst>
                <a:ext uri="{63B3BB69-23CF-44E3-9099-C40C66FF867C}">
                  <a14:compatExt spid="_x0000_s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35</xdr:row>
          <xdr:rowOff>152400</xdr:rowOff>
        </xdr:from>
        <xdr:to>
          <xdr:col>2</xdr:col>
          <xdr:colOff>533400</xdr:colOff>
          <xdr:row>36</xdr:row>
          <xdr:rowOff>200025</xdr:rowOff>
        </xdr:to>
        <xdr:sp macro="" textlink="">
          <xdr:nvSpPr>
            <xdr:cNvPr id="3391" name="Drop Down 319" hidden="1">
              <a:extLst>
                <a:ext uri="{63B3BB69-23CF-44E3-9099-C40C66FF867C}">
                  <a14:compatExt spid="_x0000_s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38</xdr:row>
          <xdr:rowOff>180975</xdr:rowOff>
        </xdr:from>
        <xdr:to>
          <xdr:col>2</xdr:col>
          <xdr:colOff>542925</xdr:colOff>
          <xdr:row>39</xdr:row>
          <xdr:rowOff>219075</xdr:rowOff>
        </xdr:to>
        <xdr:sp macro="" textlink="">
          <xdr:nvSpPr>
            <xdr:cNvPr id="3393" name="Drop Down 321" hidden="1">
              <a:extLst>
                <a:ext uri="{63B3BB69-23CF-44E3-9099-C40C66FF867C}">
                  <a14:compatExt spid="_x0000_s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809625</xdr:colOff>
          <xdr:row>41</xdr:row>
          <xdr:rowOff>161925</xdr:rowOff>
        </xdr:from>
        <xdr:to>
          <xdr:col>3</xdr:col>
          <xdr:colOff>28575</xdr:colOff>
          <xdr:row>42</xdr:row>
          <xdr:rowOff>200025</xdr:rowOff>
        </xdr:to>
        <xdr:sp macro="" textlink="">
          <xdr:nvSpPr>
            <xdr:cNvPr id="3395" name="Drop Down 323" hidden="1">
              <a:extLst>
                <a:ext uri="{63B3BB69-23CF-44E3-9099-C40C66FF867C}">
                  <a14:compatExt spid="_x0000_s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44</xdr:row>
          <xdr:rowOff>161925</xdr:rowOff>
        </xdr:from>
        <xdr:to>
          <xdr:col>2</xdr:col>
          <xdr:colOff>533400</xdr:colOff>
          <xdr:row>45</xdr:row>
          <xdr:rowOff>200025</xdr:rowOff>
        </xdr:to>
        <xdr:sp macro="" textlink="">
          <xdr:nvSpPr>
            <xdr:cNvPr id="3440" name="Drop Down 368" hidden="1">
              <a:extLst>
                <a:ext uri="{63B3BB69-23CF-44E3-9099-C40C66FF867C}">
                  <a14:compatExt spid="_x0000_s3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47</xdr:row>
          <xdr:rowOff>209550</xdr:rowOff>
        </xdr:from>
        <xdr:to>
          <xdr:col>2</xdr:col>
          <xdr:colOff>542925</xdr:colOff>
          <xdr:row>49</xdr:row>
          <xdr:rowOff>28575</xdr:rowOff>
        </xdr:to>
        <xdr:sp macro="" textlink="">
          <xdr:nvSpPr>
            <xdr:cNvPr id="3441" name="Drop Down 369" hidden="1">
              <a:extLst>
                <a:ext uri="{63B3BB69-23CF-44E3-9099-C40C66FF867C}">
                  <a14:compatExt spid="_x0000_s3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50</xdr:row>
          <xdr:rowOff>161925</xdr:rowOff>
        </xdr:from>
        <xdr:to>
          <xdr:col>2</xdr:col>
          <xdr:colOff>533400</xdr:colOff>
          <xdr:row>51</xdr:row>
          <xdr:rowOff>200025</xdr:rowOff>
        </xdr:to>
        <xdr:sp macro="" textlink="">
          <xdr:nvSpPr>
            <xdr:cNvPr id="3442" name="Drop Down 370" hidden="1">
              <a:extLst>
                <a:ext uri="{63B3BB69-23CF-44E3-9099-C40C66FF867C}">
                  <a14:compatExt spid="_x0000_s3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56</xdr:row>
          <xdr:rowOff>171450</xdr:rowOff>
        </xdr:from>
        <xdr:to>
          <xdr:col>3</xdr:col>
          <xdr:colOff>9525</xdr:colOff>
          <xdr:row>57</xdr:row>
          <xdr:rowOff>209550</xdr:rowOff>
        </xdr:to>
        <xdr:sp macro="" textlink="">
          <xdr:nvSpPr>
            <xdr:cNvPr id="3443" name="Drop Down 371" hidden="1">
              <a:extLst>
                <a:ext uri="{63B3BB69-23CF-44E3-9099-C40C66FF867C}">
                  <a14:compatExt spid="_x0000_s3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53</xdr:row>
          <xdr:rowOff>180975</xdr:rowOff>
        </xdr:from>
        <xdr:to>
          <xdr:col>2</xdr:col>
          <xdr:colOff>533400</xdr:colOff>
          <xdr:row>54</xdr:row>
          <xdr:rowOff>219075</xdr:rowOff>
        </xdr:to>
        <xdr:sp macro="" textlink="">
          <xdr:nvSpPr>
            <xdr:cNvPr id="3444" name="Drop Down 372" hidden="1">
              <a:extLst>
                <a:ext uri="{63B3BB69-23CF-44E3-9099-C40C66FF867C}">
                  <a14:compatExt spid="_x0000_s3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59</xdr:row>
          <xdr:rowOff>152400</xdr:rowOff>
        </xdr:from>
        <xdr:to>
          <xdr:col>2</xdr:col>
          <xdr:colOff>542925</xdr:colOff>
          <xdr:row>60</xdr:row>
          <xdr:rowOff>190500</xdr:rowOff>
        </xdr:to>
        <xdr:sp macro="" textlink="">
          <xdr:nvSpPr>
            <xdr:cNvPr id="3445" name="Drop Down 373" hidden="1">
              <a:extLst>
                <a:ext uri="{63B3BB69-23CF-44E3-9099-C40C66FF867C}">
                  <a14:compatExt spid="_x0000_s3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62</xdr:row>
          <xdr:rowOff>161925</xdr:rowOff>
        </xdr:from>
        <xdr:to>
          <xdr:col>2</xdr:col>
          <xdr:colOff>533400</xdr:colOff>
          <xdr:row>63</xdr:row>
          <xdr:rowOff>190500</xdr:rowOff>
        </xdr:to>
        <xdr:sp macro="" textlink="">
          <xdr:nvSpPr>
            <xdr:cNvPr id="3446" name="Drop Down 374" hidden="1">
              <a:extLst>
                <a:ext uri="{63B3BB69-23CF-44E3-9099-C40C66FF867C}">
                  <a14:compatExt spid="_x0000_s3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65</xdr:row>
          <xdr:rowOff>152400</xdr:rowOff>
        </xdr:from>
        <xdr:to>
          <xdr:col>3</xdr:col>
          <xdr:colOff>9525</xdr:colOff>
          <xdr:row>66</xdr:row>
          <xdr:rowOff>190500</xdr:rowOff>
        </xdr:to>
        <xdr:sp macro="" textlink="">
          <xdr:nvSpPr>
            <xdr:cNvPr id="3447" name="Drop Down 375" hidden="1">
              <a:extLst>
                <a:ext uri="{63B3BB69-23CF-44E3-9099-C40C66FF867C}">
                  <a14:compatExt spid="_x0000_s3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68</xdr:row>
          <xdr:rowOff>152400</xdr:rowOff>
        </xdr:from>
        <xdr:to>
          <xdr:col>2</xdr:col>
          <xdr:colOff>542925</xdr:colOff>
          <xdr:row>69</xdr:row>
          <xdr:rowOff>200025</xdr:rowOff>
        </xdr:to>
        <xdr:sp macro="" textlink="">
          <xdr:nvSpPr>
            <xdr:cNvPr id="3448" name="Drop Down 376" hidden="1">
              <a:extLst>
                <a:ext uri="{63B3BB69-23CF-44E3-9099-C40C66FF867C}">
                  <a14:compatExt spid="_x0000_s3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71</xdr:row>
          <xdr:rowOff>171450</xdr:rowOff>
        </xdr:from>
        <xdr:to>
          <xdr:col>2</xdr:col>
          <xdr:colOff>542925</xdr:colOff>
          <xdr:row>72</xdr:row>
          <xdr:rowOff>209550</xdr:rowOff>
        </xdr:to>
        <xdr:sp macro="" textlink="">
          <xdr:nvSpPr>
            <xdr:cNvPr id="3449" name="Drop Down 377" hidden="1">
              <a:extLst>
                <a:ext uri="{63B3BB69-23CF-44E3-9099-C40C66FF867C}">
                  <a14:compatExt spid="_x0000_s3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74</xdr:row>
          <xdr:rowOff>161925</xdr:rowOff>
        </xdr:from>
        <xdr:to>
          <xdr:col>2</xdr:col>
          <xdr:colOff>542925</xdr:colOff>
          <xdr:row>75</xdr:row>
          <xdr:rowOff>190500</xdr:rowOff>
        </xdr:to>
        <xdr:sp macro="" textlink="">
          <xdr:nvSpPr>
            <xdr:cNvPr id="3450" name="Drop Down 378" hidden="1">
              <a:extLst>
                <a:ext uri="{63B3BB69-23CF-44E3-9099-C40C66FF867C}">
                  <a14:compatExt spid="_x0000_s3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77</xdr:row>
          <xdr:rowOff>171450</xdr:rowOff>
        </xdr:from>
        <xdr:to>
          <xdr:col>2</xdr:col>
          <xdr:colOff>533400</xdr:colOff>
          <xdr:row>78</xdr:row>
          <xdr:rowOff>209550</xdr:rowOff>
        </xdr:to>
        <xdr:sp macro="" textlink="">
          <xdr:nvSpPr>
            <xdr:cNvPr id="3451" name="Drop Down 379" hidden="1">
              <a:extLst>
                <a:ext uri="{63B3BB69-23CF-44E3-9099-C40C66FF867C}">
                  <a14:compatExt spid="_x0000_s3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80</xdr:row>
          <xdr:rowOff>152400</xdr:rowOff>
        </xdr:from>
        <xdr:to>
          <xdr:col>2</xdr:col>
          <xdr:colOff>533400</xdr:colOff>
          <xdr:row>81</xdr:row>
          <xdr:rowOff>190500</xdr:rowOff>
        </xdr:to>
        <xdr:sp macro="" textlink="">
          <xdr:nvSpPr>
            <xdr:cNvPr id="3452" name="Drop Down 380" hidden="1">
              <a:extLst>
                <a:ext uri="{63B3BB69-23CF-44E3-9099-C40C66FF867C}">
                  <a14:compatExt spid="_x0000_s3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83</xdr:row>
          <xdr:rowOff>152400</xdr:rowOff>
        </xdr:from>
        <xdr:to>
          <xdr:col>3</xdr:col>
          <xdr:colOff>9525</xdr:colOff>
          <xdr:row>84</xdr:row>
          <xdr:rowOff>190500</xdr:rowOff>
        </xdr:to>
        <xdr:sp macro="" textlink="">
          <xdr:nvSpPr>
            <xdr:cNvPr id="3453" name="Drop Down 381" hidden="1">
              <a:extLst>
                <a:ext uri="{63B3BB69-23CF-44E3-9099-C40C66FF867C}">
                  <a14:compatExt spid="_x0000_s3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86</xdr:row>
          <xdr:rowOff>161925</xdr:rowOff>
        </xdr:from>
        <xdr:to>
          <xdr:col>3</xdr:col>
          <xdr:colOff>9525</xdr:colOff>
          <xdr:row>87</xdr:row>
          <xdr:rowOff>190500</xdr:rowOff>
        </xdr:to>
        <xdr:sp macro="" textlink="">
          <xdr:nvSpPr>
            <xdr:cNvPr id="3454" name="Drop Down 382" hidden="1">
              <a:extLst>
                <a:ext uri="{63B3BB69-23CF-44E3-9099-C40C66FF867C}">
                  <a14:compatExt spid="_x0000_s3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89</xdr:row>
          <xdr:rowOff>171450</xdr:rowOff>
        </xdr:from>
        <xdr:to>
          <xdr:col>2</xdr:col>
          <xdr:colOff>542925</xdr:colOff>
          <xdr:row>90</xdr:row>
          <xdr:rowOff>209550</xdr:rowOff>
        </xdr:to>
        <xdr:sp macro="" textlink="">
          <xdr:nvSpPr>
            <xdr:cNvPr id="3455" name="Drop Down 383" hidden="1">
              <a:extLst>
                <a:ext uri="{63B3BB69-23CF-44E3-9099-C40C66FF867C}">
                  <a14:compatExt spid="_x0000_s3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92</xdr:row>
          <xdr:rowOff>171450</xdr:rowOff>
        </xdr:from>
        <xdr:to>
          <xdr:col>3</xdr:col>
          <xdr:colOff>9525</xdr:colOff>
          <xdr:row>93</xdr:row>
          <xdr:rowOff>209550</xdr:rowOff>
        </xdr:to>
        <xdr:sp macro="" textlink="">
          <xdr:nvSpPr>
            <xdr:cNvPr id="3456" name="Drop Down 384" hidden="1">
              <a:extLst>
                <a:ext uri="{63B3BB69-23CF-44E3-9099-C40C66FF867C}">
                  <a14:compatExt spid="_x0000_s3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95</xdr:row>
          <xdr:rowOff>152400</xdr:rowOff>
        </xdr:from>
        <xdr:to>
          <xdr:col>3</xdr:col>
          <xdr:colOff>9525</xdr:colOff>
          <xdr:row>96</xdr:row>
          <xdr:rowOff>180975</xdr:rowOff>
        </xdr:to>
        <xdr:sp macro="" textlink="">
          <xdr:nvSpPr>
            <xdr:cNvPr id="3457" name="Drop Down 385" hidden="1">
              <a:extLst>
                <a:ext uri="{63B3BB69-23CF-44E3-9099-C40C66FF867C}">
                  <a14:compatExt spid="_x0000_s3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98</xdr:row>
          <xdr:rowOff>190500</xdr:rowOff>
        </xdr:from>
        <xdr:to>
          <xdr:col>2</xdr:col>
          <xdr:colOff>533400</xdr:colOff>
          <xdr:row>99</xdr:row>
          <xdr:rowOff>209550</xdr:rowOff>
        </xdr:to>
        <xdr:sp macro="" textlink="">
          <xdr:nvSpPr>
            <xdr:cNvPr id="3458" name="Drop Down 386" hidden="1">
              <a:extLst>
                <a:ext uri="{63B3BB69-23CF-44E3-9099-C40C66FF867C}">
                  <a14:compatExt spid="_x0000_s3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742950</xdr:colOff>
          <xdr:row>101</xdr:row>
          <xdr:rowOff>152400</xdr:rowOff>
        </xdr:from>
        <xdr:to>
          <xdr:col>2</xdr:col>
          <xdr:colOff>523875</xdr:colOff>
          <xdr:row>102</xdr:row>
          <xdr:rowOff>180975</xdr:rowOff>
        </xdr:to>
        <xdr:sp macro="" textlink="">
          <xdr:nvSpPr>
            <xdr:cNvPr id="3459" name="Drop Down 387" hidden="1">
              <a:extLst>
                <a:ext uri="{63B3BB69-23CF-44E3-9099-C40C66FF867C}">
                  <a14:compatExt spid="_x0000_s3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104</xdr:row>
          <xdr:rowOff>161925</xdr:rowOff>
        </xdr:from>
        <xdr:to>
          <xdr:col>3</xdr:col>
          <xdr:colOff>9525</xdr:colOff>
          <xdr:row>105</xdr:row>
          <xdr:rowOff>209550</xdr:rowOff>
        </xdr:to>
        <xdr:sp macro="" textlink="">
          <xdr:nvSpPr>
            <xdr:cNvPr id="3460" name="Drop Down 388" hidden="1">
              <a:extLst>
                <a:ext uri="{63B3BB69-23CF-44E3-9099-C40C66FF867C}">
                  <a14:compatExt spid="_x0000_s3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107</xdr:row>
          <xdr:rowOff>190500</xdr:rowOff>
        </xdr:from>
        <xdr:to>
          <xdr:col>3</xdr:col>
          <xdr:colOff>9525</xdr:colOff>
          <xdr:row>109</xdr:row>
          <xdr:rowOff>0</xdr:rowOff>
        </xdr:to>
        <xdr:sp macro="" textlink="">
          <xdr:nvSpPr>
            <xdr:cNvPr id="3461" name="Drop Down 389" hidden="1">
              <a:extLst>
                <a:ext uri="{63B3BB69-23CF-44E3-9099-C40C66FF867C}">
                  <a14:compatExt spid="_x0000_s3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110</xdr:row>
          <xdr:rowOff>190500</xdr:rowOff>
        </xdr:from>
        <xdr:to>
          <xdr:col>3</xdr:col>
          <xdr:colOff>9525</xdr:colOff>
          <xdr:row>111</xdr:row>
          <xdr:rowOff>219075</xdr:rowOff>
        </xdr:to>
        <xdr:sp macro="" textlink="">
          <xdr:nvSpPr>
            <xdr:cNvPr id="3462" name="Drop Down 390" hidden="1">
              <a:extLst>
                <a:ext uri="{63B3BB69-23CF-44E3-9099-C40C66FF867C}">
                  <a14:compatExt spid="_x0000_s3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113</xdr:row>
          <xdr:rowOff>142875</xdr:rowOff>
        </xdr:from>
        <xdr:to>
          <xdr:col>3</xdr:col>
          <xdr:colOff>9525</xdr:colOff>
          <xdr:row>114</xdr:row>
          <xdr:rowOff>180975</xdr:rowOff>
        </xdr:to>
        <xdr:sp macro="" textlink="">
          <xdr:nvSpPr>
            <xdr:cNvPr id="3463" name="Drop Down 391" hidden="1">
              <a:extLst>
                <a:ext uri="{63B3BB69-23CF-44E3-9099-C40C66FF867C}">
                  <a14:compatExt spid="_x0000_s3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116</xdr:row>
          <xdr:rowOff>171450</xdr:rowOff>
        </xdr:from>
        <xdr:to>
          <xdr:col>3</xdr:col>
          <xdr:colOff>9525</xdr:colOff>
          <xdr:row>117</xdr:row>
          <xdr:rowOff>219075</xdr:rowOff>
        </xdr:to>
        <xdr:sp macro="" textlink="">
          <xdr:nvSpPr>
            <xdr:cNvPr id="3464" name="Drop Down 392" hidden="1">
              <a:extLst>
                <a:ext uri="{63B3BB69-23CF-44E3-9099-C40C66FF867C}">
                  <a14:compatExt spid="_x0000_s3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119</xdr:row>
          <xdr:rowOff>180975</xdr:rowOff>
        </xdr:from>
        <xdr:to>
          <xdr:col>2</xdr:col>
          <xdr:colOff>542925</xdr:colOff>
          <xdr:row>120</xdr:row>
          <xdr:rowOff>209550</xdr:rowOff>
        </xdr:to>
        <xdr:sp macro="" textlink="">
          <xdr:nvSpPr>
            <xdr:cNvPr id="3465" name="Drop Down 393" hidden="1">
              <a:extLst>
                <a:ext uri="{63B3BB69-23CF-44E3-9099-C40C66FF867C}">
                  <a14:compatExt spid="_x0000_s3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122</xdr:row>
          <xdr:rowOff>161925</xdr:rowOff>
        </xdr:from>
        <xdr:to>
          <xdr:col>3</xdr:col>
          <xdr:colOff>9525</xdr:colOff>
          <xdr:row>123</xdr:row>
          <xdr:rowOff>200025</xdr:rowOff>
        </xdr:to>
        <xdr:sp macro="" textlink="">
          <xdr:nvSpPr>
            <xdr:cNvPr id="3466" name="Drop Down 394" hidden="1">
              <a:extLst>
                <a:ext uri="{63B3BB69-23CF-44E3-9099-C40C66FF867C}">
                  <a14:compatExt spid="_x0000_s3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125</xdr:row>
          <xdr:rowOff>152400</xdr:rowOff>
        </xdr:from>
        <xdr:to>
          <xdr:col>3</xdr:col>
          <xdr:colOff>9525</xdr:colOff>
          <xdr:row>126</xdr:row>
          <xdr:rowOff>190500</xdr:rowOff>
        </xdr:to>
        <xdr:sp macro="" textlink="">
          <xdr:nvSpPr>
            <xdr:cNvPr id="3467" name="Drop Down 395" hidden="1">
              <a:extLst>
                <a:ext uri="{63B3BB69-23CF-44E3-9099-C40C66FF867C}">
                  <a14:compatExt spid="_x0000_s3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128</xdr:row>
          <xdr:rowOff>171450</xdr:rowOff>
        </xdr:from>
        <xdr:to>
          <xdr:col>2</xdr:col>
          <xdr:colOff>542925</xdr:colOff>
          <xdr:row>129</xdr:row>
          <xdr:rowOff>209550</xdr:rowOff>
        </xdr:to>
        <xdr:sp macro="" textlink="">
          <xdr:nvSpPr>
            <xdr:cNvPr id="3468" name="Drop Down 396" hidden="1">
              <a:extLst>
                <a:ext uri="{63B3BB69-23CF-44E3-9099-C40C66FF867C}">
                  <a14:compatExt spid="_x0000_s3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131</xdr:row>
          <xdr:rowOff>142875</xdr:rowOff>
        </xdr:from>
        <xdr:to>
          <xdr:col>3</xdr:col>
          <xdr:colOff>9525</xdr:colOff>
          <xdr:row>132</xdr:row>
          <xdr:rowOff>190500</xdr:rowOff>
        </xdr:to>
        <xdr:sp macro="" textlink="">
          <xdr:nvSpPr>
            <xdr:cNvPr id="3469" name="Drop Down 397" hidden="1">
              <a:extLst>
                <a:ext uri="{63B3BB69-23CF-44E3-9099-C40C66FF867C}">
                  <a14:compatExt spid="_x0000_s3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134</xdr:row>
          <xdr:rowOff>180975</xdr:rowOff>
        </xdr:from>
        <xdr:to>
          <xdr:col>2</xdr:col>
          <xdr:colOff>533400</xdr:colOff>
          <xdr:row>135</xdr:row>
          <xdr:rowOff>209550</xdr:rowOff>
        </xdr:to>
        <xdr:sp macro="" textlink="">
          <xdr:nvSpPr>
            <xdr:cNvPr id="3470" name="Drop Down 398" hidden="1">
              <a:extLst>
                <a:ext uri="{63B3BB69-23CF-44E3-9099-C40C66FF867C}">
                  <a14:compatExt spid="_x0000_s3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137</xdr:row>
          <xdr:rowOff>152400</xdr:rowOff>
        </xdr:from>
        <xdr:to>
          <xdr:col>3</xdr:col>
          <xdr:colOff>9525</xdr:colOff>
          <xdr:row>138</xdr:row>
          <xdr:rowOff>190500</xdr:rowOff>
        </xdr:to>
        <xdr:sp macro="" textlink="">
          <xdr:nvSpPr>
            <xdr:cNvPr id="3471" name="Drop Down 399" hidden="1">
              <a:extLst>
                <a:ext uri="{63B3BB69-23CF-44E3-9099-C40C66FF867C}">
                  <a14:compatExt spid="_x0000_s3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140</xdr:row>
          <xdr:rowOff>152400</xdr:rowOff>
        </xdr:from>
        <xdr:to>
          <xdr:col>2</xdr:col>
          <xdr:colOff>533400</xdr:colOff>
          <xdr:row>141</xdr:row>
          <xdr:rowOff>190500</xdr:rowOff>
        </xdr:to>
        <xdr:sp macro="" textlink="">
          <xdr:nvSpPr>
            <xdr:cNvPr id="3472" name="Drop Down 400" hidden="1">
              <a:extLst>
                <a:ext uri="{63B3BB69-23CF-44E3-9099-C40C66FF867C}">
                  <a14:compatExt spid="_x0000_s3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143</xdr:row>
          <xdr:rowOff>171450</xdr:rowOff>
        </xdr:from>
        <xdr:to>
          <xdr:col>2</xdr:col>
          <xdr:colOff>533400</xdr:colOff>
          <xdr:row>144</xdr:row>
          <xdr:rowOff>209550</xdr:rowOff>
        </xdr:to>
        <xdr:sp macro="" textlink="">
          <xdr:nvSpPr>
            <xdr:cNvPr id="3473" name="Drop Down 401" hidden="1">
              <a:extLst>
                <a:ext uri="{63B3BB69-23CF-44E3-9099-C40C66FF867C}">
                  <a14:compatExt spid="_x0000_s3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146</xdr:row>
          <xdr:rowOff>161925</xdr:rowOff>
        </xdr:from>
        <xdr:to>
          <xdr:col>3</xdr:col>
          <xdr:colOff>0</xdr:colOff>
          <xdr:row>147</xdr:row>
          <xdr:rowOff>200025</xdr:rowOff>
        </xdr:to>
        <xdr:sp macro="" textlink="">
          <xdr:nvSpPr>
            <xdr:cNvPr id="3474" name="Drop Down 402" hidden="1">
              <a:extLst>
                <a:ext uri="{63B3BB69-23CF-44E3-9099-C40C66FF867C}">
                  <a14:compatExt spid="_x0000_s3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781050</xdr:colOff>
          <xdr:row>149</xdr:row>
          <xdr:rowOff>180975</xdr:rowOff>
        </xdr:from>
        <xdr:to>
          <xdr:col>3</xdr:col>
          <xdr:colOff>9525</xdr:colOff>
          <xdr:row>150</xdr:row>
          <xdr:rowOff>219075</xdr:rowOff>
        </xdr:to>
        <xdr:sp macro="" textlink="">
          <xdr:nvSpPr>
            <xdr:cNvPr id="3475" name="Drop Down 403" hidden="1">
              <a:extLst>
                <a:ext uri="{63B3BB69-23CF-44E3-9099-C40C66FF867C}">
                  <a14:compatExt spid="_x0000_s3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152</xdr:row>
          <xdr:rowOff>142875</xdr:rowOff>
        </xdr:from>
        <xdr:to>
          <xdr:col>2</xdr:col>
          <xdr:colOff>542925</xdr:colOff>
          <xdr:row>153</xdr:row>
          <xdr:rowOff>180975</xdr:rowOff>
        </xdr:to>
        <xdr:sp macro="" textlink="">
          <xdr:nvSpPr>
            <xdr:cNvPr id="3476" name="Drop Down 404" hidden="1">
              <a:extLst>
                <a:ext uri="{63B3BB69-23CF-44E3-9099-C40C66FF867C}">
                  <a14:compatExt spid="_x0000_s3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752475</xdr:colOff>
          <xdr:row>155</xdr:row>
          <xdr:rowOff>171450</xdr:rowOff>
        </xdr:from>
        <xdr:to>
          <xdr:col>2</xdr:col>
          <xdr:colOff>533400</xdr:colOff>
          <xdr:row>156</xdr:row>
          <xdr:rowOff>209550</xdr:rowOff>
        </xdr:to>
        <xdr:sp macro="" textlink="">
          <xdr:nvSpPr>
            <xdr:cNvPr id="3477" name="Drop Down 405" hidden="1">
              <a:extLst>
                <a:ext uri="{63B3BB69-23CF-44E3-9099-C40C66FF867C}">
                  <a14:compatExt spid="_x0000_s3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158</xdr:row>
          <xdr:rowOff>171450</xdr:rowOff>
        </xdr:from>
        <xdr:to>
          <xdr:col>2</xdr:col>
          <xdr:colOff>533400</xdr:colOff>
          <xdr:row>159</xdr:row>
          <xdr:rowOff>200025</xdr:rowOff>
        </xdr:to>
        <xdr:sp macro="" textlink="">
          <xdr:nvSpPr>
            <xdr:cNvPr id="3478" name="Drop Down 406" hidden="1">
              <a:extLst>
                <a:ext uri="{63B3BB69-23CF-44E3-9099-C40C66FF867C}">
                  <a14:compatExt spid="_x0000_s3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161</xdr:row>
          <xdr:rowOff>161925</xdr:rowOff>
        </xdr:from>
        <xdr:to>
          <xdr:col>2</xdr:col>
          <xdr:colOff>542925</xdr:colOff>
          <xdr:row>162</xdr:row>
          <xdr:rowOff>200025</xdr:rowOff>
        </xdr:to>
        <xdr:sp macro="" textlink="">
          <xdr:nvSpPr>
            <xdr:cNvPr id="3479" name="Drop Down 407" hidden="1">
              <a:extLst>
                <a:ext uri="{63B3BB69-23CF-44E3-9099-C40C66FF867C}">
                  <a14:compatExt spid="_x0000_s3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480" name="Drop Down 408" hidden="1">
              <a:extLst>
                <a:ext uri="{63B3BB69-23CF-44E3-9099-C40C66FF867C}">
                  <a14:compatExt spid="_x0000_s3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4" name="Drop Down 412" hidden="1">
              <a:extLst>
                <a:ext uri="{63B3BB69-23CF-44E3-9099-C40C66FF867C}">
                  <a14:compatExt spid="_x0000_s3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486" name="Drop Down 414" hidden="1">
              <a:extLst>
                <a:ext uri="{63B3BB69-23CF-44E3-9099-C40C66FF867C}">
                  <a14:compatExt spid="_x0000_s3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29</xdr:row>
          <xdr:rowOff>161925</xdr:rowOff>
        </xdr:from>
        <xdr:to>
          <xdr:col>2</xdr:col>
          <xdr:colOff>542925</xdr:colOff>
          <xdr:row>30</xdr:row>
          <xdr:rowOff>200025</xdr:rowOff>
        </xdr:to>
        <xdr:sp macro="" textlink="">
          <xdr:nvSpPr>
            <xdr:cNvPr id="3488" name="Drop Down 416" hidden="1">
              <a:extLst>
                <a:ext uri="{63B3BB69-23CF-44E3-9099-C40C66FF867C}">
                  <a14:compatExt spid="_x0000_s3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498" name="Drop Down 426" hidden="1">
              <a:extLst>
                <a:ext uri="{63B3BB69-23CF-44E3-9099-C40C66FF867C}">
                  <a14:compatExt spid="_x0000_s3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0" name="Drop Down 428" hidden="1">
              <a:extLst>
                <a:ext uri="{63B3BB69-23CF-44E3-9099-C40C66FF867C}">
                  <a14:compatExt spid="_x0000_s3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17</xdr:row>
          <xdr:rowOff>180975</xdr:rowOff>
        </xdr:from>
        <xdr:to>
          <xdr:col>2</xdr:col>
          <xdr:colOff>542925</xdr:colOff>
          <xdr:row>18</xdr:row>
          <xdr:rowOff>219075</xdr:rowOff>
        </xdr:to>
        <xdr:sp macro="" textlink="">
          <xdr:nvSpPr>
            <xdr:cNvPr id="3502" name="Drop Down 430" hidden="1">
              <a:extLst>
                <a:ext uri="{63B3BB69-23CF-44E3-9099-C40C66FF867C}">
                  <a14:compatExt spid="_x0000_s3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152400</xdr:rowOff>
        </xdr:from>
        <xdr:to>
          <xdr:col>2</xdr:col>
          <xdr:colOff>542925</xdr:colOff>
          <xdr:row>27</xdr:row>
          <xdr:rowOff>180975</xdr:rowOff>
        </xdr:to>
        <xdr:sp macro="" textlink="">
          <xdr:nvSpPr>
            <xdr:cNvPr id="3512" name="Drop Down 440" hidden="1">
              <a:extLst>
                <a:ext uri="{63B3BB69-23CF-44E3-9099-C40C66FF867C}">
                  <a14:compatExt spid="_x0000_s3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4" name="Drop Down 442" hidden="1">
              <a:extLst>
                <a:ext uri="{63B3BB69-23CF-44E3-9099-C40C66FF867C}">
                  <a14:compatExt spid="_x0000_s3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26</xdr:row>
          <xdr:rowOff>161925</xdr:rowOff>
        </xdr:from>
        <xdr:to>
          <xdr:col>2</xdr:col>
          <xdr:colOff>542925</xdr:colOff>
          <xdr:row>27</xdr:row>
          <xdr:rowOff>200025</xdr:rowOff>
        </xdr:to>
        <xdr:sp macro="" textlink="">
          <xdr:nvSpPr>
            <xdr:cNvPr id="3516" name="Drop Down 444" hidden="1">
              <a:extLst>
                <a:ext uri="{63B3BB69-23CF-44E3-9099-C40C66FF867C}">
                  <a14:compatExt spid="_x0000_s3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26</xdr:row>
          <xdr:rowOff>161925</xdr:rowOff>
        </xdr:from>
        <xdr:to>
          <xdr:col>2</xdr:col>
          <xdr:colOff>542925</xdr:colOff>
          <xdr:row>27</xdr:row>
          <xdr:rowOff>200025</xdr:rowOff>
        </xdr:to>
        <xdr:sp macro="" textlink="">
          <xdr:nvSpPr>
            <xdr:cNvPr id="3518" name="Drop Down 446" hidden="1">
              <a:extLst>
                <a:ext uri="{63B3BB69-23CF-44E3-9099-C40C66FF867C}">
                  <a14:compatExt spid="_x0000_s3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0" name="Drop Down 448" hidden="1">
              <a:extLst>
                <a:ext uri="{63B3BB69-23CF-44E3-9099-C40C66FF867C}">
                  <a14:compatExt spid="_x0000_s3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2" name="Drop Down 450" hidden="1">
              <a:extLst>
                <a:ext uri="{63B3BB69-23CF-44E3-9099-C40C66FF867C}">
                  <a14:compatExt spid="_x0000_s3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152400</xdr:rowOff>
        </xdr:from>
        <xdr:to>
          <xdr:col>2</xdr:col>
          <xdr:colOff>542925</xdr:colOff>
          <xdr:row>24</xdr:row>
          <xdr:rowOff>190500</xdr:rowOff>
        </xdr:to>
        <xdr:sp macro="" textlink="">
          <xdr:nvSpPr>
            <xdr:cNvPr id="3524" name="Drop Down 452" hidden="1">
              <a:extLst>
                <a:ext uri="{63B3BB69-23CF-44E3-9099-C40C66FF867C}">
                  <a14:compatExt spid="_x0000_s3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26" name="Drop Down 454" hidden="1">
              <a:extLst>
                <a:ext uri="{63B3BB69-23CF-44E3-9099-C40C66FF867C}">
                  <a14:compatExt spid="_x0000_s3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771525</xdr:colOff>
          <xdr:row>23</xdr:row>
          <xdr:rowOff>161925</xdr:rowOff>
        </xdr:from>
        <xdr:to>
          <xdr:col>2</xdr:col>
          <xdr:colOff>542925</xdr:colOff>
          <xdr:row>24</xdr:row>
          <xdr:rowOff>209550</xdr:rowOff>
        </xdr:to>
        <xdr:sp macro="" textlink="">
          <xdr:nvSpPr>
            <xdr:cNvPr id="3528" name="Drop Down 456" hidden="1">
              <a:extLst>
                <a:ext uri="{63B3BB69-23CF-44E3-9099-C40C66FF867C}">
                  <a14:compatExt spid="_x0000_s3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23</xdr:row>
          <xdr:rowOff>161925</xdr:rowOff>
        </xdr:from>
        <xdr:to>
          <xdr:col>2</xdr:col>
          <xdr:colOff>542925</xdr:colOff>
          <xdr:row>24</xdr:row>
          <xdr:rowOff>209550</xdr:rowOff>
        </xdr:to>
        <xdr:sp macro="" textlink="">
          <xdr:nvSpPr>
            <xdr:cNvPr id="3530" name="Drop Down 458" hidden="1">
              <a:extLst>
                <a:ext uri="{63B3BB69-23CF-44E3-9099-C40C66FF867C}">
                  <a14:compatExt spid="_x0000_s3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1" name="Drop Down 519" hidden="1">
              <a:extLst>
                <a:ext uri="{63B3BB69-23CF-44E3-9099-C40C66FF867C}">
                  <a14:compatExt spid="_x0000_s3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3" name="Drop Down 521" hidden="1">
              <a:extLst>
                <a:ext uri="{63B3BB69-23CF-44E3-9099-C40C66FF867C}">
                  <a14:compatExt spid="_x0000_s3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762000</xdr:colOff>
          <xdr:row>20</xdr:row>
          <xdr:rowOff>171450</xdr:rowOff>
        </xdr:from>
        <xdr:to>
          <xdr:col>2</xdr:col>
          <xdr:colOff>542925</xdr:colOff>
          <xdr:row>21</xdr:row>
          <xdr:rowOff>219075</xdr:rowOff>
        </xdr:to>
        <xdr:sp macro="" textlink="">
          <xdr:nvSpPr>
            <xdr:cNvPr id="3595" name="Drop Down 523" hidden="1">
              <a:extLst>
                <a:ext uri="{63B3BB69-23CF-44E3-9099-C40C66FF867C}">
                  <a14:compatExt spid="_x0000_s3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19</xdr:row>
          <xdr:rowOff>0</xdr:rowOff>
        </xdr:from>
        <xdr:to>
          <xdr:col>2</xdr:col>
          <xdr:colOff>533400</xdr:colOff>
          <xdr:row>20</xdr:row>
          <xdr:rowOff>19050</xdr:rowOff>
        </xdr:to>
        <xdr:sp macro="" textlink="">
          <xdr:nvSpPr>
            <xdr:cNvPr id="3596" name="Drop Down 524" hidden="1">
              <a:extLst>
                <a:ext uri="{63B3BB69-23CF-44E3-9099-C40C66FF867C}">
                  <a14:compatExt spid="_x0000_s3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13</xdr:row>
          <xdr:rowOff>19050</xdr:rowOff>
        </xdr:from>
        <xdr:to>
          <xdr:col>2</xdr:col>
          <xdr:colOff>533400</xdr:colOff>
          <xdr:row>14</xdr:row>
          <xdr:rowOff>28575</xdr:rowOff>
        </xdr:to>
        <xdr:sp macro="" textlink="">
          <xdr:nvSpPr>
            <xdr:cNvPr id="3651" name="Drop Down 579" hidden="1">
              <a:extLst>
                <a:ext uri="{63B3BB69-23CF-44E3-9099-C40C66FF867C}">
                  <a14:compatExt spid="_x0000_s3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16</xdr:row>
          <xdr:rowOff>28575</xdr:rowOff>
        </xdr:from>
        <xdr:to>
          <xdr:col>2</xdr:col>
          <xdr:colOff>533400</xdr:colOff>
          <xdr:row>17</xdr:row>
          <xdr:rowOff>38100</xdr:rowOff>
        </xdr:to>
        <xdr:sp macro="" textlink="">
          <xdr:nvSpPr>
            <xdr:cNvPr id="3652" name="Drop Down 580"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22</xdr:row>
          <xdr:rowOff>9525</xdr:rowOff>
        </xdr:from>
        <xdr:to>
          <xdr:col>2</xdr:col>
          <xdr:colOff>523875</xdr:colOff>
          <xdr:row>23</xdr:row>
          <xdr:rowOff>9525</xdr:rowOff>
        </xdr:to>
        <xdr:sp macro="" textlink="">
          <xdr:nvSpPr>
            <xdr:cNvPr id="3653" name="Drop Down 581"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25</xdr:row>
          <xdr:rowOff>0</xdr:rowOff>
        </xdr:from>
        <xdr:to>
          <xdr:col>2</xdr:col>
          <xdr:colOff>542925</xdr:colOff>
          <xdr:row>26</xdr:row>
          <xdr:rowOff>9525</xdr:rowOff>
        </xdr:to>
        <xdr:sp macro="" textlink="">
          <xdr:nvSpPr>
            <xdr:cNvPr id="3654" name="Drop Down 582"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28</xdr:row>
          <xdr:rowOff>0</xdr:rowOff>
        </xdr:from>
        <xdr:to>
          <xdr:col>2</xdr:col>
          <xdr:colOff>533400</xdr:colOff>
          <xdr:row>29</xdr:row>
          <xdr:rowOff>9525</xdr:rowOff>
        </xdr:to>
        <xdr:sp macro="" textlink="">
          <xdr:nvSpPr>
            <xdr:cNvPr id="3655" name="Drop Down 583"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31</xdr:row>
          <xdr:rowOff>0</xdr:rowOff>
        </xdr:from>
        <xdr:to>
          <xdr:col>2</xdr:col>
          <xdr:colOff>533400</xdr:colOff>
          <xdr:row>32</xdr:row>
          <xdr:rowOff>9525</xdr:rowOff>
        </xdr:to>
        <xdr:sp macro="" textlink="">
          <xdr:nvSpPr>
            <xdr:cNvPr id="3656" name="Drop Down 584" hidden="1">
              <a:extLst>
                <a:ext uri="{63B3BB69-23CF-44E3-9099-C40C66FF867C}">
                  <a14:compatExt spid="_x0000_s3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34</xdr:row>
          <xdr:rowOff>9525</xdr:rowOff>
        </xdr:from>
        <xdr:to>
          <xdr:col>2</xdr:col>
          <xdr:colOff>523875</xdr:colOff>
          <xdr:row>35</xdr:row>
          <xdr:rowOff>9525</xdr:rowOff>
        </xdr:to>
        <xdr:sp macro="" textlink="">
          <xdr:nvSpPr>
            <xdr:cNvPr id="3657" name="Drop Down 585" hidden="1">
              <a:extLst>
                <a:ext uri="{63B3BB69-23CF-44E3-9099-C40C66FF867C}">
                  <a14:compatExt spid="_x0000_s3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37</xdr:row>
          <xdr:rowOff>19050</xdr:rowOff>
        </xdr:from>
        <xdr:to>
          <xdr:col>2</xdr:col>
          <xdr:colOff>523875</xdr:colOff>
          <xdr:row>38</xdr:row>
          <xdr:rowOff>28575</xdr:rowOff>
        </xdr:to>
        <xdr:sp macro="" textlink="">
          <xdr:nvSpPr>
            <xdr:cNvPr id="3658" name="Drop Down 586" hidden="1">
              <a:extLst>
                <a:ext uri="{63B3BB69-23CF-44E3-9099-C40C66FF867C}">
                  <a14:compatExt spid="_x0000_s3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40</xdr:row>
          <xdr:rowOff>28575</xdr:rowOff>
        </xdr:from>
        <xdr:to>
          <xdr:col>2</xdr:col>
          <xdr:colOff>533400</xdr:colOff>
          <xdr:row>41</xdr:row>
          <xdr:rowOff>38100</xdr:rowOff>
        </xdr:to>
        <xdr:sp macro="" textlink="">
          <xdr:nvSpPr>
            <xdr:cNvPr id="3659" name="Drop Down 587" hidden="1">
              <a:extLst>
                <a:ext uri="{63B3BB69-23CF-44E3-9099-C40C66FF867C}">
                  <a14:compatExt spid="_x0000_s3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42</xdr:row>
          <xdr:rowOff>219075</xdr:rowOff>
        </xdr:from>
        <xdr:to>
          <xdr:col>2</xdr:col>
          <xdr:colOff>533400</xdr:colOff>
          <xdr:row>44</xdr:row>
          <xdr:rowOff>0</xdr:rowOff>
        </xdr:to>
        <xdr:sp macro="" textlink="">
          <xdr:nvSpPr>
            <xdr:cNvPr id="3660" name="Drop Down 588" hidden="1">
              <a:extLst>
                <a:ext uri="{63B3BB69-23CF-44E3-9099-C40C66FF867C}">
                  <a14:compatExt spid="_x0000_s3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46</xdr:row>
          <xdr:rowOff>19050</xdr:rowOff>
        </xdr:from>
        <xdr:to>
          <xdr:col>2</xdr:col>
          <xdr:colOff>533400</xdr:colOff>
          <xdr:row>47</xdr:row>
          <xdr:rowOff>19050</xdr:rowOff>
        </xdr:to>
        <xdr:sp macro="" textlink="">
          <xdr:nvSpPr>
            <xdr:cNvPr id="3661" name="Drop Down 589" hidden="1">
              <a:extLst>
                <a:ext uri="{63B3BB69-23CF-44E3-9099-C40C66FF867C}">
                  <a14:compatExt spid="_x0000_s3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1114425</xdr:colOff>
          <xdr:row>49</xdr:row>
          <xdr:rowOff>9525</xdr:rowOff>
        </xdr:from>
        <xdr:to>
          <xdr:col>2</xdr:col>
          <xdr:colOff>504825</xdr:colOff>
          <xdr:row>50</xdr:row>
          <xdr:rowOff>19050</xdr:rowOff>
        </xdr:to>
        <xdr:sp macro="" textlink="">
          <xdr:nvSpPr>
            <xdr:cNvPr id="3662" name="Drop Down 590" hidden="1">
              <a:extLst>
                <a:ext uri="{63B3BB69-23CF-44E3-9099-C40C66FF867C}">
                  <a14:compatExt spid="_x0000_s3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52</xdr:row>
          <xdr:rowOff>9525</xdr:rowOff>
        </xdr:from>
        <xdr:to>
          <xdr:col>3</xdr:col>
          <xdr:colOff>9525</xdr:colOff>
          <xdr:row>53</xdr:row>
          <xdr:rowOff>19050</xdr:rowOff>
        </xdr:to>
        <xdr:sp macro="" textlink="">
          <xdr:nvSpPr>
            <xdr:cNvPr id="3663" name="Drop Down 591" hidden="1">
              <a:extLst>
                <a:ext uri="{63B3BB69-23CF-44E3-9099-C40C66FF867C}">
                  <a14:compatExt spid="_x0000_s3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55</xdr:row>
          <xdr:rowOff>28575</xdr:rowOff>
        </xdr:from>
        <xdr:to>
          <xdr:col>2</xdr:col>
          <xdr:colOff>523875</xdr:colOff>
          <xdr:row>56</xdr:row>
          <xdr:rowOff>38100</xdr:rowOff>
        </xdr:to>
        <xdr:sp macro="" textlink="">
          <xdr:nvSpPr>
            <xdr:cNvPr id="3664" name="Drop Down 592" hidden="1">
              <a:extLst>
                <a:ext uri="{63B3BB69-23CF-44E3-9099-C40C66FF867C}">
                  <a14:compatExt spid="_x0000_s3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58</xdr:row>
          <xdr:rowOff>19050</xdr:rowOff>
        </xdr:from>
        <xdr:to>
          <xdr:col>2</xdr:col>
          <xdr:colOff>533400</xdr:colOff>
          <xdr:row>59</xdr:row>
          <xdr:rowOff>19050</xdr:rowOff>
        </xdr:to>
        <xdr:sp macro="" textlink="">
          <xdr:nvSpPr>
            <xdr:cNvPr id="3665" name="Drop Down 593" hidden="1">
              <a:extLst>
                <a:ext uri="{63B3BB69-23CF-44E3-9099-C40C66FF867C}">
                  <a14:compatExt spid="_x0000_s3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61</xdr:row>
          <xdr:rowOff>28575</xdr:rowOff>
        </xdr:from>
        <xdr:to>
          <xdr:col>2</xdr:col>
          <xdr:colOff>533400</xdr:colOff>
          <xdr:row>62</xdr:row>
          <xdr:rowOff>38100</xdr:rowOff>
        </xdr:to>
        <xdr:sp macro="" textlink="">
          <xdr:nvSpPr>
            <xdr:cNvPr id="3666" name="Drop Down 594" hidden="1">
              <a:extLst>
                <a:ext uri="{63B3BB69-23CF-44E3-9099-C40C66FF867C}">
                  <a14:compatExt spid="_x0000_s3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1123950</xdr:colOff>
          <xdr:row>64</xdr:row>
          <xdr:rowOff>19050</xdr:rowOff>
        </xdr:from>
        <xdr:to>
          <xdr:col>2</xdr:col>
          <xdr:colOff>514350</xdr:colOff>
          <xdr:row>65</xdr:row>
          <xdr:rowOff>28575</xdr:rowOff>
        </xdr:to>
        <xdr:sp macro="" textlink="">
          <xdr:nvSpPr>
            <xdr:cNvPr id="3667" name="Drop Down 595" hidden="1">
              <a:extLst>
                <a:ext uri="{63B3BB69-23CF-44E3-9099-C40C66FF867C}">
                  <a14:compatExt spid="_x0000_s3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67</xdr:row>
          <xdr:rowOff>0</xdr:rowOff>
        </xdr:from>
        <xdr:to>
          <xdr:col>2</xdr:col>
          <xdr:colOff>533400</xdr:colOff>
          <xdr:row>68</xdr:row>
          <xdr:rowOff>9525</xdr:rowOff>
        </xdr:to>
        <xdr:sp macro="" textlink="">
          <xdr:nvSpPr>
            <xdr:cNvPr id="3668" name="Drop Down 596" hidden="1">
              <a:extLst>
                <a:ext uri="{63B3BB69-23CF-44E3-9099-C40C66FF867C}">
                  <a14:compatExt spid="_x0000_s3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69</xdr:row>
          <xdr:rowOff>209550</xdr:rowOff>
        </xdr:from>
        <xdr:to>
          <xdr:col>2</xdr:col>
          <xdr:colOff>533400</xdr:colOff>
          <xdr:row>70</xdr:row>
          <xdr:rowOff>209550</xdr:rowOff>
        </xdr:to>
        <xdr:sp macro="" textlink="">
          <xdr:nvSpPr>
            <xdr:cNvPr id="3669" name="Drop Down 597" hidden="1">
              <a:extLst>
                <a:ext uri="{63B3BB69-23CF-44E3-9099-C40C66FF867C}">
                  <a14:compatExt spid="_x0000_s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73</xdr:row>
          <xdr:rowOff>9525</xdr:rowOff>
        </xdr:from>
        <xdr:to>
          <xdr:col>2</xdr:col>
          <xdr:colOff>533400</xdr:colOff>
          <xdr:row>74</xdr:row>
          <xdr:rowOff>19050</xdr:rowOff>
        </xdr:to>
        <xdr:sp macro="" textlink="">
          <xdr:nvSpPr>
            <xdr:cNvPr id="3670" name="Drop Down 598" hidden="1">
              <a:extLst>
                <a:ext uri="{63B3BB69-23CF-44E3-9099-C40C66FF867C}">
                  <a14:compatExt spid="_x0000_s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76</xdr:row>
          <xdr:rowOff>9525</xdr:rowOff>
        </xdr:from>
        <xdr:to>
          <xdr:col>2</xdr:col>
          <xdr:colOff>523875</xdr:colOff>
          <xdr:row>77</xdr:row>
          <xdr:rowOff>19050</xdr:rowOff>
        </xdr:to>
        <xdr:sp macro="" textlink="">
          <xdr:nvSpPr>
            <xdr:cNvPr id="3671" name="Drop Down 599" hidden="1">
              <a:extLst>
                <a:ext uri="{63B3BB69-23CF-44E3-9099-C40C66FF867C}">
                  <a14:compatExt spid="_x0000_s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79</xdr:row>
          <xdr:rowOff>9525</xdr:rowOff>
        </xdr:from>
        <xdr:to>
          <xdr:col>2</xdr:col>
          <xdr:colOff>542925</xdr:colOff>
          <xdr:row>80</xdr:row>
          <xdr:rowOff>19050</xdr:rowOff>
        </xdr:to>
        <xdr:sp macro="" textlink="">
          <xdr:nvSpPr>
            <xdr:cNvPr id="3673" name="Drop Down 601" hidden="1">
              <a:extLst>
                <a:ext uri="{63B3BB69-23CF-44E3-9099-C40C66FF867C}">
                  <a14:compatExt spid="_x0000_s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82</xdr:row>
          <xdr:rowOff>19050</xdr:rowOff>
        </xdr:from>
        <xdr:to>
          <xdr:col>2</xdr:col>
          <xdr:colOff>533400</xdr:colOff>
          <xdr:row>83</xdr:row>
          <xdr:rowOff>19050</xdr:rowOff>
        </xdr:to>
        <xdr:sp macro="" textlink="">
          <xdr:nvSpPr>
            <xdr:cNvPr id="3674" name="Drop Down 602" hidden="1">
              <a:extLst>
                <a:ext uri="{63B3BB69-23CF-44E3-9099-C40C66FF867C}">
                  <a14:compatExt spid="_x0000_s3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85</xdr:row>
          <xdr:rowOff>0</xdr:rowOff>
        </xdr:from>
        <xdr:to>
          <xdr:col>2</xdr:col>
          <xdr:colOff>533400</xdr:colOff>
          <xdr:row>86</xdr:row>
          <xdr:rowOff>9525</xdr:rowOff>
        </xdr:to>
        <xdr:sp macro="" textlink="">
          <xdr:nvSpPr>
            <xdr:cNvPr id="3675" name="Drop Down 603" hidden="1">
              <a:extLst>
                <a:ext uri="{63B3BB69-23CF-44E3-9099-C40C66FF867C}">
                  <a14:compatExt spid="_x0000_s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88</xdr:row>
          <xdr:rowOff>28575</xdr:rowOff>
        </xdr:from>
        <xdr:to>
          <xdr:col>2</xdr:col>
          <xdr:colOff>542925</xdr:colOff>
          <xdr:row>89</xdr:row>
          <xdr:rowOff>38100</xdr:rowOff>
        </xdr:to>
        <xdr:sp macro="" textlink="">
          <xdr:nvSpPr>
            <xdr:cNvPr id="3676" name="Drop Down 604" hidden="1">
              <a:extLst>
                <a:ext uri="{63B3BB69-23CF-44E3-9099-C40C66FF867C}">
                  <a14:compatExt spid="_x0000_s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91</xdr:row>
          <xdr:rowOff>9525</xdr:rowOff>
        </xdr:from>
        <xdr:to>
          <xdr:col>2</xdr:col>
          <xdr:colOff>533400</xdr:colOff>
          <xdr:row>92</xdr:row>
          <xdr:rowOff>9525</xdr:rowOff>
        </xdr:to>
        <xdr:sp macro="" textlink="">
          <xdr:nvSpPr>
            <xdr:cNvPr id="3677" name="Drop Down 605" hidden="1">
              <a:extLst>
                <a:ext uri="{63B3BB69-23CF-44E3-9099-C40C66FF867C}">
                  <a14:compatExt spid="_x0000_s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94</xdr:row>
          <xdr:rowOff>9525</xdr:rowOff>
        </xdr:from>
        <xdr:to>
          <xdr:col>2</xdr:col>
          <xdr:colOff>542925</xdr:colOff>
          <xdr:row>95</xdr:row>
          <xdr:rowOff>9525</xdr:rowOff>
        </xdr:to>
        <xdr:sp macro="" textlink="">
          <xdr:nvSpPr>
            <xdr:cNvPr id="3678" name="Drop Down 606" hidden="1">
              <a:extLst>
                <a:ext uri="{63B3BB69-23CF-44E3-9099-C40C66FF867C}">
                  <a14:compatExt spid="_x0000_s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97</xdr:row>
          <xdr:rowOff>9525</xdr:rowOff>
        </xdr:from>
        <xdr:to>
          <xdr:col>3</xdr:col>
          <xdr:colOff>9525</xdr:colOff>
          <xdr:row>98</xdr:row>
          <xdr:rowOff>19050</xdr:rowOff>
        </xdr:to>
        <xdr:sp macro="" textlink="">
          <xdr:nvSpPr>
            <xdr:cNvPr id="3679" name="Drop Down 607" hidden="1">
              <a:extLst>
                <a:ext uri="{63B3BB69-23CF-44E3-9099-C40C66FF867C}">
                  <a14:compatExt spid="_x0000_s3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100</xdr:row>
          <xdr:rowOff>9525</xdr:rowOff>
        </xdr:from>
        <xdr:to>
          <xdr:col>3</xdr:col>
          <xdr:colOff>9525</xdr:colOff>
          <xdr:row>101</xdr:row>
          <xdr:rowOff>19050</xdr:rowOff>
        </xdr:to>
        <xdr:sp macro="" textlink="">
          <xdr:nvSpPr>
            <xdr:cNvPr id="3680" name="Drop Down 608" hidden="1">
              <a:extLst>
                <a:ext uri="{63B3BB69-23CF-44E3-9099-C40C66FF867C}">
                  <a14:compatExt spid="_x0000_s3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102</xdr:row>
          <xdr:rowOff>219075</xdr:rowOff>
        </xdr:from>
        <xdr:to>
          <xdr:col>2</xdr:col>
          <xdr:colOff>542925</xdr:colOff>
          <xdr:row>104</xdr:row>
          <xdr:rowOff>0</xdr:rowOff>
        </xdr:to>
        <xdr:sp macro="" textlink="">
          <xdr:nvSpPr>
            <xdr:cNvPr id="3681" name="Drop Down 609" hidden="1">
              <a:extLst>
                <a:ext uri="{63B3BB69-23CF-44E3-9099-C40C66FF867C}">
                  <a14:compatExt spid="_x0000_s3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106</xdr:row>
          <xdr:rowOff>28575</xdr:rowOff>
        </xdr:from>
        <xdr:to>
          <xdr:col>2</xdr:col>
          <xdr:colOff>542925</xdr:colOff>
          <xdr:row>107</xdr:row>
          <xdr:rowOff>28575</xdr:rowOff>
        </xdr:to>
        <xdr:sp macro="" textlink="">
          <xdr:nvSpPr>
            <xdr:cNvPr id="3682" name="Drop Down 610" hidden="1">
              <a:extLst>
                <a:ext uri="{63B3BB69-23CF-44E3-9099-C40C66FF867C}">
                  <a14:compatExt spid="_x0000_s3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109</xdr:row>
          <xdr:rowOff>28575</xdr:rowOff>
        </xdr:from>
        <xdr:to>
          <xdr:col>2</xdr:col>
          <xdr:colOff>542925</xdr:colOff>
          <xdr:row>110</xdr:row>
          <xdr:rowOff>38100</xdr:rowOff>
        </xdr:to>
        <xdr:sp macro="" textlink="">
          <xdr:nvSpPr>
            <xdr:cNvPr id="3683" name="Drop Down 611" hidden="1">
              <a:extLst>
                <a:ext uri="{63B3BB69-23CF-44E3-9099-C40C66FF867C}">
                  <a14:compatExt spid="_x0000_s3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112</xdr:row>
          <xdr:rowOff>19050</xdr:rowOff>
        </xdr:from>
        <xdr:to>
          <xdr:col>2</xdr:col>
          <xdr:colOff>533400</xdr:colOff>
          <xdr:row>113</xdr:row>
          <xdr:rowOff>28575</xdr:rowOff>
        </xdr:to>
        <xdr:sp macro="" textlink="">
          <xdr:nvSpPr>
            <xdr:cNvPr id="3684" name="Drop Down 612" hidden="1">
              <a:extLst>
                <a:ext uri="{63B3BB69-23CF-44E3-9099-C40C66FF867C}">
                  <a14:compatExt spid="_x0000_s3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1190625</xdr:colOff>
          <xdr:row>114</xdr:row>
          <xdr:rowOff>219075</xdr:rowOff>
        </xdr:from>
        <xdr:to>
          <xdr:col>3</xdr:col>
          <xdr:colOff>38100</xdr:colOff>
          <xdr:row>116</xdr:row>
          <xdr:rowOff>0</xdr:rowOff>
        </xdr:to>
        <xdr:sp macro="" textlink="">
          <xdr:nvSpPr>
            <xdr:cNvPr id="3686" name="Drop Down 614" hidden="1">
              <a:extLst>
                <a:ext uri="{63B3BB69-23CF-44E3-9099-C40C66FF867C}">
                  <a14:compatExt spid="_x0000_s3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118</xdr:row>
          <xdr:rowOff>0</xdr:rowOff>
        </xdr:from>
        <xdr:to>
          <xdr:col>2</xdr:col>
          <xdr:colOff>533400</xdr:colOff>
          <xdr:row>119</xdr:row>
          <xdr:rowOff>9525</xdr:rowOff>
        </xdr:to>
        <xdr:sp macro="" textlink="">
          <xdr:nvSpPr>
            <xdr:cNvPr id="3687" name="Drop Down 615" hidden="1">
              <a:extLst>
                <a:ext uri="{63B3BB69-23CF-44E3-9099-C40C66FF867C}">
                  <a14:compatExt spid="_x0000_s3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121</xdr:row>
          <xdr:rowOff>0</xdr:rowOff>
        </xdr:from>
        <xdr:to>
          <xdr:col>3</xdr:col>
          <xdr:colOff>9525</xdr:colOff>
          <xdr:row>122</xdr:row>
          <xdr:rowOff>9525</xdr:rowOff>
        </xdr:to>
        <xdr:sp macro="" textlink="">
          <xdr:nvSpPr>
            <xdr:cNvPr id="3688" name="Drop Down 616" hidden="1">
              <a:extLst>
                <a:ext uri="{63B3BB69-23CF-44E3-9099-C40C66FF867C}">
                  <a14:compatExt spid="_x0000_s3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123</xdr:row>
          <xdr:rowOff>219075</xdr:rowOff>
        </xdr:from>
        <xdr:to>
          <xdr:col>2</xdr:col>
          <xdr:colOff>542925</xdr:colOff>
          <xdr:row>125</xdr:row>
          <xdr:rowOff>0</xdr:rowOff>
        </xdr:to>
        <xdr:sp macro="" textlink="">
          <xdr:nvSpPr>
            <xdr:cNvPr id="3689" name="Drop Down 617" hidden="1">
              <a:extLst>
                <a:ext uri="{63B3BB69-23CF-44E3-9099-C40C66FF867C}">
                  <a14:compatExt spid="_x0000_s3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1133475</xdr:colOff>
          <xdr:row>126</xdr:row>
          <xdr:rowOff>209550</xdr:rowOff>
        </xdr:from>
        <xdr:to>
          <xdr:col>2</xdr:col>
          <xdr:colOff>514350</xdr:colOff>
          <xdr:row>128</xdr:row>
          <xdr:rowOff>0</xdr:rowOff>
        </xdr:to>
        <xdr:sp macro="" textlink="">
          <xdr:nvSpPr>
            <xdr:cNvPr id="3690" name="Drop Down 618" hidden="1">
              <a:extLst>
                <a:ext uri="{63B3BB69-23CF-44E3-9099-C40C66FF867C}">
                  <a14:compatExt spid="_x0000_s3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130</xdr:row>
          <xdr:rowOff>0</xdr:rowOff>
        </xdr:from>
        <xdr:to>
          <xdr:col>3</xdr:col>
          <xdr:colOff>0</xdr:colOff>
          <xdr:row>131</xdr:row>
          <xdr:rowOff>0</xdr:rowOff>
        </xdr:to>
        <xdr:sp macro="" textlink="">
          <xdr:nvSpPr>
            <xdr:cNvPr id="3691" name="Drop Down 619" hidden="1">
              <a:extLst>
                <a:ext uri="{63B3BB69-23CF-44E3-9099-C40C66FF867C}">
                  <a14:compatExt spid="_x0000_s3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132</xdr:row>
          <xdr:rowOff>219075</xdr:rowOff>
        </xdr:from>
        <xdr:to>
          <xdr:col>3</xdr:col>
          <xdr:colOff>9525</xdr:colOff>
          <xdr:row>134</xdr:row>
          <xdr:rowOff>0</xdr:rowOff>
        </xdr:to>
        <xdr:sp macro="" textlink="">
          <xdr:nvSpPr>
            <xdr:cNvPr id="3692" name="Drop Down 620" hidden="1">
              <a:extLst>
                <a:ext uri="{63B3BB69-23CF-44E3-9099-C40C66FF867C}">
                  <a14:compatExt spid="_x0000_s3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136</xdr:row>
          <xdr:rowOff>9525</xdr:rowOff>
        </xdr:from>
        <xdr:to>
          <xdr:col>3</xdr:col>
          <xdr:colOff>9525</xdr:colOff>
          <xdr:row>137</xdr:row>
          <xdr:rowOff>9525</xdr:rowOff>
        </xdr:to>
        <xdr:sp macro="" textlink="">
          <xdr:nvSpPr>
            <xdr:cNvPr id="3693" name="Drop Down 621" hidden="1">
              <a:extLst>
                <a:ext uri="{63B3BB69-23CF-44E3-9099-C40C66FF867C}">
                  <a14:compatExt spid="_x0000_s3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139</xdr:row>
          <xdr:rowOff>9525</xdr:rowOff>
        </xdr:from>
        <xdr:to>
          <xdr:col>3</xdr:col>
          <xdr:colOff>0</xdr:colOff>
          <xdr:row>140</xdr:row>
          <xdr:rowOff>19050</xdr:rowOff>
        </xdr:to>
        <xdr:sp macro="" textlink="">
          <xdr:nvSpPr>
            <xdr:cNvPr id="3694" name="Drop Down 622" hidden="1">
              <a:extLst>
                <a:ext uri="{63B3BB69-23CF-44E3-9099-C40C66FF867C}">
                  <a14:compatExt spid="_x0000_s3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1171575</xdr:colOff>
          <xdr:row>141</xdr:row>
          <xdr:rowOff>219075</xdr:rowOff>
        </xdr:from>
        <xdr:to>
          <xdr:col>3</xdr:col>
          <xdr:colOff>9525</xdr:colOff>
          <xdr:row>142</xdr:row>
          <xdr:rowOff>219075</xdr:rowOff>
        </xdr:to>
        <xdr:sp macro="" textlink="">
          <xdr:nvSpPr>
            <xdr:cNvPr id="3695" name="Drop Down 623" hidden="1">
              <a:extLst>
                <a:ext uri="{63B3BB69-23CF-44E3-9099-C40C66FF867C}">
                  <a14:compatExt spid="_x0000_s3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144</xdr:row>
          <xdr:rowOff>219075</xdr:rowOff>
        </xdr:from>
        <xdr:to>
          <xdr:col>2</xdr:col>
          <xdr:colOff>533400</xdr:colOff>
          <xdr:row>146</xdr:row>
          <xdr:rowOff>0</xdr:rowOff>
        </xdr:to>
        <xdr:sp macro="" textlink="">
          <xdr:nvSpPr>
            <xdr:cNvPr id="3696" name="Drop Down 624" hidden="1">
              <a:extLst>
                <a:ext uri="{63B3BB69-23CF-44E3-9099-C40C66FF867C}">
                  <a14:compatExt spid="_x0000_s3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1143000</xdr:colOff>
          <xdr:row>148</xdr:row>
          <xdr:rowOff>9525</xdr:rowOff>
        </xdr:from>
        <xdr:to>
          <xdr:col>2</xdr:col>
          <xdr:colOff>533400</xdr:colOff>
          <xdr:row>149</xdr:row>
          <xdr:rowOff>19050</xdr:rowOff>
        </xdr:to>
        <xdr:sp macro="" textlink="">
          <xdr:nvSpPr>
            <xdr:cNvPr id="3697" name="Drop Down 625" hidden="1">
              <a:extLst>
                <a:ext uri="{63B3BB69-23CF-44E3-9099-C40C66FF867C}">
                  <a14:compatExt spid="_x0000_s3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151</xdr:row>
          <xdr:rowOff>0</xdr:rowOff>
        </xdr:from>
        <xdr:to>
          <xdr:col>2</xdr:col>
          <xdr:colOff>533400</xdr:colOff>
          <xdr:row>152</xdr:row>
          <xdr:rowOff>9525</xdr:rowOff>
        </xdr:to>
        <xdr:sp macro="" textlink="">
          <xdr:nvSpPr>
            <xdr:cNvPr id="3698" name="Drop Down 626" hidden="1">
              <a:extLst>
                <a:ext uri="{63B3BB69-23CF-44E3-9099-C40C66FF867C}">
                  <a14:compatExt spid="_x0000_s3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154</xdr:row>
          <xdr:rowOff>9525</xdr:rowOff>
        </xdr:from>
        <xdr:to>
          <xdr:col>2</xdr:col>
          <xdr:colOff>533400</xdr:colOff>
          <xdr:row>155</xdr:row>
          <xdr:rowOff>19050</xdr:rowOff>
        </xdr:to>
        <xdr:sp macro="" textlink="">
          <xdr:nvSpPr>
            <xdr:cNvPr id="3699" name="Drop Down 627" hidden="1">
              <a:extLst>
                <a:ext uri="{63B3BB69-23CF-44E3-9099-C40C66FF867C}">
                  <a14:compatExt spid="_x0000_s3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1152525</xdr:colOff>
          <xdr:row>157</xdr:row>
          <xdr:rowOff>19050</xdr:rowOff>
        </xdr:from>
        <xdr:to>
          <xdr:col>2</xdr:col>
          <xdr:colOff>542925</xdr:colOff>
          <xdr:row>158</xdr:row>
          <xdr:rowOff>28575</xdr:rowOff>
        </xdr:to>
        <xdr:sp macro="" textlink="">
          <xdr:nvSpPr>
            <xdr:cNvPr id="3700" name="Drop Down 628" hidden="1">
              <a:extLst>
                <a:ext uri="{63B3BB69-23CF-44E3-9099-C40C66FF867C}">
                  <a14:compatExt spid="_x0000_s3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1162050</xdr:colOff>
          <xdr:row>160</xdr:row>
          <xdr:rowOff>19050</xdr:rowOff>
        </xdr:from>
        <xdr:to>
          <xdr:col>2</xdr:col>
          <xdr:colOff>533400</xdr:colOff>
          <xdr:row>161</xdr:row>
          <xdr:rowOff>28575</xdr:rowOff>
        </xdr:to>
        <xdr:sp macro="" textlink="">
          <xdr:nvSpPr>
            <xdr:cNvPr id="3701" name="Drop Down 629" hidden="1">
              <a:extLst>
                <a:ext uri="{63B3BB69-23CF-44E3-9099-C40C66FF867C}">
                  <a14:compatExt spid="_x0000_s370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1238250</xdr:colOff>
      <xdr:row>0</xdr:row>
      <xdr:rowOff>466725</xdr:rowOff>
    </xdr:to>
    <xdr:pic>
      <xdr:nvPicPr>
        <xdr:cNvPr id="545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62200" cy="466725"/>
        </a:xfrm>
        <a:prstGeom prst="rect">
          <a:avLst/>
        </a:prstGeom>
        <a:noFill/>
        <a:ln w="9525">
          <a:noFill/>
          <a:round/>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1238250</xdr:colOff>
      <xdr:row>0</xdr:row>
      <xdr:rowOff>466725</xdr:rowOff>
    </xdr:to>
    <xdr:pic>
      <xdr:nvPicPr>
        <xdr:cNvPr id="4428"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362200" cy="466725"/>
        </a:xfrm>
        <a:prstGeom prst="rect">
          <a:avLst/>
        </a:prstGeom>
        <a:noFill/>
        <a:ln w="9525">
          <a:noFill/>
          <a:round/>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531" Type="http://schemas.openxmlformats.org/officeDocument/2006/relationships/ctrlProp" Target="../ctrlProps/ctrlProp528.xml"/><Relationship Id="rId170" Type="http://schemas.openxmlformats.org/officeDocument/2006/relationships/ctrlProp" Target="../ctrlProps/ctrlProp167.xml"/><Relationship Id="rId226" Type="http://schemas.openxmlformats.org/officeDocument/2006/relationships/ctrlProp" Target="../ctrlProps/ctrlProp223.xml"/><Relationship Id="rId433" Type="http://schemas.openxmlformats.org/officeDocument/2006/relationships/ctrlProp" Target="../ctrlProps/ctrlProp430.xml"/><Relationship Id="rId268" Type="http://schemas.openxmlformats.org/officeDocument/2006/relationships/ctrlProp" Target="../ctrlProps/ctrlProp265.xml"/><Relationship Id="rId475" Type="http://schemas.openxmlformats.org/officeDocument/2006/relationships/ctrlProp" Target="../ctrlProps/ctrlProp472.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00" Type="http://schemas.openxmlformats.org/officeDocument/2006/relationships/ctrlProp" Target="../ctrlProps/ctrlProp497.xml"/><Relationship Id="rId542" Type="http://schemas.openxmlformats.org/officeDocument/2006/relationships/ctrlProp" Target="../ctrlProps/ctrlProp539.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44" Type="http://schemas.openxmlformats.org/officeDocument/2006/relationships/ctrlProp" Target="../ctrlProps/ctrlProp441.xml"/><Relationship Id="rId486" Type="http://schemas.openxmlformats.org/officeDocument/2006/relationships/ctrlProp" Target="../ctrlProps/ctrlProp483.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511" Type="http://schemas.openxmlformats.org/officeDocument/2006/relationships/ctrlProp" Target="../ctrlProps/ctrlProp508.xml"/><Relationship Id="rId553" Type="http://schemas.openxmlformats.org/officeDocument/2006/relationships/ctrlProp" Target="../ctrlProps/ctrlProp550.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455" Type="http://schemas.openxmlformats.org/officeDocument/2006/relationships/ctrlProp" Target="../ctrlProps/ctrlProp452.xml"/><Relationship Id="rId497" Type="http://schemas.openxmlformats.org/officeDocument/2006/relationships/ctrlProp" Target="../ctrlProps/ctrlProp494.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22" Type="http://schemas.openxmlformats.org/officeDocument/2006/relationships/ctrlProp" Target="../ctrlProps/ctrlProp519.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564" Type="http://schemas.openxmlformats.org/officeDocument/2006/relationships/ctrlProp" Target="../ctrlProps/ctrlProp561.xml"/><Relationship Id="rId259" Type="http://schemas.openxmlformats.org/officeDocument/2006/relationships/ctrlProp" Target="../ctrlProps/ctrlProp256.xml"/><Relationship Id="rId424" Type="http://schemas.openxmlformats.org/officeDocument/2006/relationships/ctrlProp" Target="../ctrlProps/ctrlProp421.xml"/><Relationship Id="rId466" Type="http://schemas.openxmlformats.org/officeDocument/2006/relationships/ctrlProp" Target="../ctrlProps/ctrlProp463.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533" Type="http://schemas.openxmlformats.org/officeDocument/2006/relationships/ctrlProp" Target="../ctrlProps/ctrlProp530.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435" Type="http://schemas.openxmlformats.org/officeDocument/2006/relationships/ctrlProp" Target="../ctrlProps/ctrlProp432.xml"/><Relationship Id="rId477" Type="http://schemas.openxmlformats.org/officeDocument/2006/relationships/ctrlProp" Target="../ctrlProps/ctrlProp474.xml"/><Relationship Id="rId281" Type="http://schemas.openxmlformats.org/officeDocument/2006/relationships/ctrlProp" Target="../ctrlProps/ctrlProp278.xml"/><Relationship Id="rId337" Type="http://schemas.openxmlformats.org/officeDocument/2006/relationships/ctrlProp" Target="../ctrlProps/ctrlProp334.xml"/><Relationship Id="rId502" Type="http://schemas.openxmlformats.org/officeDocument/2006/relationships/ctrlProp" Target="../ctrlProps/ctrlProp499.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44" Type="http://schemas.openxmlformats.org/officeDocument/2006/relationships/ctrlProp" Target="../ctrlProps/ctrlProp541.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446" Type="http://schemas.openxmlformats.org/officeDocument/2006/relationships/ctrlProp" Target="../ctrlProps/ctrlProp443.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88" Type="http://schemas.openxmlformats.org/officeDocument/2006/relationships/ctrlProp" Target="../ctrlProps/ctrlProp485.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513" Type="http://schemas.openxmlformats.org/officeDocument/2006/relationships/ctrlProp" Target="../ctrlProps/ctrlProp510.xml"/><Relationship Id="rId555" Type="http://schemas.openxmlformats.org/officeDocument/2006/relationships/ctrlProp" Target="../ctrlProps/ctrlProp552.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457" Type="http://schemas.openxmlformats.org/officeDocument/2006/relationships/ctrlProp" Target="../ctrlProps/ctrlProp454.xml"/><Relationship Id="rId261" Type="http://schemas.openxmlformats.org/officeDocument/2006/relationships/ctrlProp" Target="../ctrlProps/ctrlProp258.xml"/><Relationship Id="rId499" Type="http://schemas.openxmlformats.org/officeDocument/2006/relationships/ctrlProp" Target="../ctrlProps/ctrlProp496.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524" Type="http://schemas.openxmlformats.org/officeDocument/2006/relationships/ctrlProp" Target="../ctrlProps/ctrlProp521.xml"/><Relationship Id="rId566" Type="http://schemas.openxmlformats.org/officeDocument/2006/relationships/ctrlProp" Target="../ctrlProps/ctrlProp563.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426" Type="http://schemas.openxmlformats.org/officeDocument/2006/relationships/ctrlProp" Target="../ctrlProps/ctrlProp423.xml"/><Relationship Id="rId230" Type="http://schemas.openxmlformats.org/officeDocument/2006/relationships/ctrlProp" Target="../ctrlProps/ctrlProp227.xml"/><Relationship Id="rId468" Type="http://schemas.openxmlformats.org/officeDocument/2006/relationships/ctrlProp" Target="../ctrlProps/ctrlProp465.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535" Type="http://schemas.openxmlformats.org/officeDocument/2006/relationships/ctrlProp" Target="../ctrlProps/ctrlProp532.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437" Type="http://schemas.openxmlformats.org/officeDocument/2006/relationships/ctrlProp" Target="../ctrlProps/ctrlProp434.xml"/><Relationship Id="rId479" Type="http://schemas.openxmlformats.org/officeDocument/2006/relationships/ctrlProp" Target="../ctrlProps/ctrlProp476.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490" Type="http://schemas.openxmlformats.org/officeDocument/2006/relationships/ctrlProp" Target="../ctrlProps/ctrlProp487.xml"/><Relationship Id="rId504" Type="http://schemas.openxmlformats.org/officeDocument/2006/relationships/ctrlProp" Target="../ctrlProps/ctrlProp501.xml"/><Relationship Id="rId546" Type="http://schemas.openxmlformats.org/officeDocument/2006/relationships/ctrlProp" Target="../ctrlProps/ctrlProp543.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448" Type="http://schemas.openxmlformats.org/officeDocument/2006/relationships/ctrlProp" Target="../ctrlProps/ctrlProp44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80" Type="http://schemas.openxmlformats.org/officeDocument/2006/relationships/ctrlProp" Target="../ctrlProps/ctrlProp477.xml"/><Relationship Id="rId515" Type="http://schemas.openxmlformats.org/officeDocument/2006/relationships/ctrlProp" Target="../ctrlProps/ctrlProp512.xml"/><Relationship Id="rId536" Type="http://schemas.openxmlformats.org/officeDocument/2006/relationships/ctrlProp" Target="../ctrlProps/ctrlProp53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557" Type="http://schemas.openxmlformats.org/officeDocument/2006/relationships/ctrlProp" Target="../ctrlProps/ctrlProp554.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438" Type="http://schemas.openxmlformats.org/officeDocument/2006/relationships/ctrlProp" Target="../ctrlProps/ctrlProp435.xml"/><Relationship Id="rId459" Type="http://schemas.openxmlformats.org/officeDocument/2006/relationships/ctrlProp" Target="../ctrlProps/ctrlProp456.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470" Type="http://schemas.openxmlformats.org/officeDocument/2006/relationships/ctrlProp" Target="../ctrlProps/ctrlProp467.xml"/><Relationship Id="rId491" Type="http://schemas.openxmlformats.org/officeDocument/2006/relationships/ctrlProp" Target="../ctrlProps/ctrlProp488.xml"/><Relationship Id="rId505" Type="http://schemas.openxmlformats.org/officeDocument/2006/relationships/ctrlProp" Target="../ctrlProps/ctrlProp502.xml"/><Relationship Id="rId526" Type="http://schemas.openxmlformats.org/officeDocument/2006/relationships/ctrlProp" Target="../ctrlProps/ctrlProp52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547" Type="http://schemas.openxmlformats.org/officeDocument/2006/relationships/ctrlProp" Target="../ctrlProps/ctrlProp544.xml"/><Relationship Id="rId568" Type="http://schemas.openxmlformats.org/officeDocument/2006/relationships/ctrlProp" Target="../ctrlProps/ctrlProp565.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428" Type="http://schemas.openxmlformats.org/officeDocument/2006/relationships/ctrlProp" Target="../ctrlProps/ctrlProp425.xml"/><Relationship Id="rId449" Type="http://schemas.openxmlformats.org/officeDocument/2006/relationships/ctrlProp" Target="../ctrlProps/ctrlProp446.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481" Type="http://schemas.openxmlformats.org/officeDocument/2006/relationships/ctrlProp" Target="../ctrlProps/ctrlProp478.xml"/><Relationship Id="rId516" Type="http://schemas.openxmlformats.org/officeDocument/2006/relationships/ctrlProp" Target="../ctrlProps/ctrlProp51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537" Type="http://schemas.openxmlformats.org/officeDocument/2006/relationships/ctrlProp" Target="../ctrlProps/ctrlProp534.xml"/><Relationship Id="rId558" Type="http://schemas.openxmlformats.org/officeDocument/2006/relationships/ctrlProp" Target="../ctrlProps/ctrlProp555.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439" Type="http://schemas.openxmlformats.org/officeDocument/2006/relationships/ctrlProp" Target="../ctrlProps/ctrlProp436.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450" Type="http://schemas.openxmlformats.org/officeDocument/2006/relationships/ctrlProp" Target="../ctrlProps/ctrlProp447.xml"/><Relationship Id="rId471" Type="http://schemas.openxmlformats.org/officeDocument/2006/relationships/ctrlProp" Target="../ctrlProps/ctrlProp468.xml"/><Relationship Id="rId506" Type="http://schemas.openxmlformats.org/officeDocument/2006/relationships/ctrlProp" Target="../ctrlProps/ctrlProp50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492" Type="http://schemas.openxmlformats.org/officeDocument/2006/relationships/ctrlProp" Target="../ctrlProps/ctrlProp489.xml"/><Relationship Id="rId527" Type="http://schemas.openxmlformats.org/officeDocument/2006/relationships/ctrlProp" Target="../ctrlProps/ctrlProp524.xml"/><Relationship Id="rId548" Type="http://schemas.openxmlformats.org/officeDocument/2006/relationships/ctrlProp" Target="../ctrlProps/ctrlProp545.xml"/><Relationship Id="rId569" Type="http://schemas.openxmlformats.org/officeDocument/2006/relationships/ctrlProp" Target="../ctrlProps/ctrlProp566.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429" Type="http://schemas.openxmlformats.org/officeDocument/2006/relationships/ctrlProp" Target="../ctrlProps/ctrlProp426.xml"/><Relationship Id="rId1" Type="http://schemas.openxmlformats.org/officeDocument/2006/relationships/printerSettings" Target="../printerSettings/printerSettings5.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440" Type="http://schemas.openxmlformats.org/officeDocument/2006/relationships/ctrlProp" Target="../ctrlProps/ctrlProp437.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461" Type="http://schemas.openxmlformats.org/officeDocument/2006/relationships/ctrlProp" Target="../ctrlProps/ctrlProp458.xml"/><Relationship Id="rId482" Type="http://schemas.openxmlformats.org/officeDocument/2006/relationships/ctrlProp" Target="../ctrlProps/ctrlProp479.xml"/><Relationship Id="rId517" Type="http://schemas.openxmlformats.org/officeDocument/2006/relationships/ctrlProp" Target="../ctrlProps/ctrlProp514.xml"/><Relationship Id="rId538" Type="http://schemas.openxmlformats.org/officeDocument/2006/relationships/ctrlProp" Target="../ctrlProps/ctrlProp535.xml"/><Relationship Id="rId559" Type="http://schemas.openxmlformats.org/officeDocument/2006/relationships/ctrlProp" Target="../ctrlProps/ctrlProp556.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570" Type="http://schemas.openxmlformats.org/officeDocument/2006/relationships/ctrlProp" Target="../ctrlProps/ctrlProp567.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430" Type="http://schemas.openxmlformats.org/officeDocument/2006/relationships/ctrlProp" Target="../ctrlProps/ctrlProp427.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451" Type="http://schemas.openxmlformats.org/officeDocument/2006/relationships/ctrlProp" Target="../ctrlProps/ctrlProp448.xml"/><Relationship Id="rId472" Type="http://schemas.openxmlformats.org/officeDocument/2006/relationships/ctrlProp" Target="../ctrlProps/ctrlProp469.xml"/><Relationship Id="rId493" Type="http://schemas.openxmlformats.org/officeDocument/2006/relationships/ctrlProp" Target="../ctrlProps/ctrlProp490.xml"/><Relationship Id="rId507" Type="http://schemas.openxmlformats.org/officeDocument/2006/relationships/ctrlProp" Target="../ctrlProps/ctrlProp504.xml"/><Relationship Id="rId528" Type="http://schemas.openxmlformats.org/officeDocument/2006/relationships/ctrlProp" Target="../ctrlProps/ctrlProp525.xml"/><Relationship Id="rId549" Type="http://schemas.openxmlformats.org/officeDocument/2006/relationships/ctrlProp" Target="../ctrlProps/ctrlProp54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41" Type="http://schemas.openxmlformats.org/officeDocument/2006/relationships/ctrlProp" Target="../ctrlProps/ctrlProp438.xml"/><Relationship Id="rId462" Type="http://schemas.openxmlformats.org/officeDocument/2006/relationships/ctrlProp" Target="../ctrlProps/ctrlProp459.xml"/><Relationship Id="rId483" Type="http://schemas.openxmlformats.org/officeDocument/2006/relationships/ctrlProp" Target="../ctrlProps/ctrlProp480.xml"/><Relationship Id="rId518" Type="http://schemas.openxmlformats.org/officeDocument/2006/relationships/ctrlProp" Target="../ctrlProps/ctrlProp515.xml"/><Relationship Id="rId539" Type="http://schemas.openxmlformats.org/officeDocument/2006/relationships/ctrlProp" Target="../ctrlProps/ctrlProp536.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550" Type="http://schemas.openxmlformats.org/officeDocument/2006/relationships/ctrlProp" Target="../ctrlProps/ctrlProp547.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571" Type="http://schemas.openxmlformats.org/officeDocument/2006/relationships/ctrlProp" Target="../ctrlProps/ctrlProp568.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431" Type="http://schemas.openxmlformats.org/officeDocument/2006/relationships/ctrlProp" Target="../ctrlProps/ctrlProp428.xml"/><Relationship Id="rId452" Type="http://schemas.openxmlformats.org/officeDocument/2006/relationships/ctrlProp" Target="../ctrlProps/ctrlProp449.xml"/><Relationship Id="rId473" Type="http://schemas.openxmlformats.org/officeDocument/2006/relationships/ctrlProp" Target="../ctrlProps/ctrlProp470.xml"/><Relationship Id="rId494" Type="http://schemas.openxmlformats.org/officeDocument/2006/relationships/ctrlProp" Target="../ctrlProps/ctrlProp491.xml"/><Relationship Id="rId508" Type="http://schemas.openxmlformats.org/officeDocument/2006/relationships/ctrlProp" Target="../ctrlProps/ctrlProp505.xml"/><Relationship Id="rId529" Type="http://schemas.openxmlformats.org/officeDocument/2006/relationships/ctrlProp" Target="../ctrlProps/ctrlProp526.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40" Type="http://schemas.openxmlformats.org/officeDocument/2006/relationships/ctrlProp" Target="../ctrlProps/ctrlProp537.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561" Type="http://schemas.openxmlformats.org/officeDocument/2006/relationships/ctrlProp" Target="../ctrlProps/ctrlProp558.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442" Type="http://schemas.openxmlformats.org/officeDocument/2006/relationships/ctrlProp" Target="../ctrlProps/ctrlProp439.xml"/><Relationship Id="rId463" Type="http://schemas.openxmlformats.org/officeDocument/2006/relationships/ctrlProp" Target="../ctrlProps/ctrlProp460.xml"/><Relationship Id="rId484" Type="http://schemas.openxmlformats.org/officeDocument/2006/relationships/ctrlProp" Target="../ctrlProps/ctrlProp481.xml"/><Relationship Id="rId519" Type="http://schemas.openxmlformats.org/officeDocument/2006/relationships/ctrlProp" Target="../ctrlProps/ctrlProp516.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530" Type="http://schemas.openxmlformats.org/officeDocument/2006/relationships/ctrlProp" Target="../ctrlProps/ctrlProp527.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551" Type="http://schemas.openxmlformats.org/officeDocument/2006/relationships/ctrlProp" Target="../ctrlProps/ctrlProp548.xml"/><Relationship Id="rId572" Type="http://schemas.openxmlformats.org/officeDocument/2006/relationships/comments" Target="../comments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432" Type="http://schemas.openxmlformats.org/officeDocument/2006/relationships/ctrlProp" Target="../ctrlProps/ctrlProp429.xml"/><Relationship Id="rId453" Type="http://schemas.openxmlformats.org/officeDocument/2006/relationships/ctrlProp" Target="../ctrlProps/ctrlProp450.xml"/><Relationship Id="rId474" Type="http://schemas.openxmlformats.org/officeDocument/2006/relationships/ctrlProp" Target="../ctrlProps/ctrlProp471.xml"/><Relationship Id="rId509" Type="http://schemas.openxmlformats.org/officeDocument/2006/relationships/ctrlProp" Target="../ctrlProps/ctrlProp506.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495" Type="http://schemas.openxmlformats.org/officeDocument/2006/relationships/ctrlProp" Target="../ctrlProps/ctrlProp492.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520" Type="http://schemas.openxmlformats.org/officeDocument/2006/relationships/ctrlProp" Target="../ctrlProps/ctrlProp517.xml"/><Relationship Id="rId541" Type="http://schemas.openxmlformats.org/officeDocument/2006/relationships/ctrlProp" Target="../ctrlProps/ctrlProp538.xml"/><Relationship Id="rId562" Type="http://schemas.openxmlformats.org/officeDocument/2006/relationships/ctrlProp" Target="../ctrlProps/ctrlProp559.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443" Type="http://schemas.openxmlformats.org/officeDocument/2006/relationships/ctrlProp" Target="../ctrlProps/ctrlProp440.xml"/><Relationship Id="rId464" Type="http://schemas.openxmlformats.org/officeDocument/2006/relationships/ctrlProp" Target="../ctrlProps/ctrlProp461.xml"/><Relationship Id="rId303" Type="http://schemas.openxmlformats.org/officeDocument/2006/relationships/ctrlProp" Target="../ctrlProps/ctrlProp300.xml"/><Relationship Id="rId485" Type="http://schemas.openxmlformats.org/officeDocument/2006/relationships/ctrlProp" Target="../ctrlProps/ctrlProp482.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510" Type="http://schemas.openxmlformats.org/officeDocument/2006/relationships/ctrlProp" Target="../ctrlProps/ctrlProp507.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454" Type="http://schemas.openxmlformats.org/officeDocument/2006/relationships/ctrlProp" Target="../ctrlProps/ctrlProp451.xml"/><Relationship Id="rId496" Type="http://schemas.openxmlformats.org/officeDocument/2006/relationships/ctrlProp" Target="../ctrlProps/ctrlProp493.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521" Type="http://schemas.openxmlformats.org/officeDocument/2006/relationships/ctrlProp" Target="../ctrlProps/ctrlProp518.xml"/><Relationship Id="rId563" Type="http://schemas.openxmlformats.org/officeDocument/2006/relationships/ctrlProp" Target="../ctrlProps/ctrlProp560.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465" Type="http://schemas.openxmlformats.org/officeDocument/2006/relationships/ctrlProp" Target="../ctrlProps/ctrlProp462.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532" Type="http://schemas.openxmlformats.org/officeDocument/2006/relationships/ctrlProp" Target="../ctrlProps/ctrlProp529.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434" Type="http://schemas.openxmlformats.org/officeDocument/2006/relationships/ctrlProp" Target="../ctrlProps/ctrlProp431.xml"/><Relationship Id="rId476" Type="http://schemas.openxmlformats.org/officeDocument/2006/relationships/ctrlProp" Target="../ctrlProps/ctrlProp473.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501" Type="http://schemas.openxmlformats.org/officeDocument/2006/relationships/ctrlProp" Target="../ctrlProps/ctrlProp498.xml"/><Relationship Id="rId543" Type="http://schemas.openxmlformats.org/officeDocument/2006/relationships/ctrlProp" Target="../ctrlProps/ctrlProp540.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487" Type="http://schemas.openxmlformats.org/officeDocument/2006/relationships/ctrlProp" Target="../ctrlProps/ctrlProp484.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512" Type="http://schemas.openxmlformats.org/officeDocument/2006/relationships/ctrlProp" Target="../ctrlProps/ctrlProp509.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54" Type="http://schemas.openxmlformats.org/officeDocument/2006/relationships/ctrlProp" Target="../ctrlProps/ctrlProp551.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456" Type="http://schemas.openxmlformats.org/officeDocument/2006/relationships/ctrlProp" Target="../ctrlProps/ctrlProp453.xml"/><Relationship Id="rId498" Type="http://schemas.openxmlformats.org/officeDocument/2006/relationships/ctrlProp" Target="../ctrlProps/ctrlProp495.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23" Type="http://schemas.openxmlformats.org/officeDocument/2006/relationships/ctrlProp" Target="../ctrlProps/ctrlProp520.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162" Type="http://schemas.openxmlformats.org/officeDocument/2006/relationships/ctrlProp" Target="../ctrlProps/ctrlProp159.xml"/><Relationship Id="rId218" Type="http://schemas.openxmlformats.org/officeDocument/2006/relationships/ctrlProp" Target="../ctrlProps/ctrlProp215.xml"/><Relationship Id="rId425" Type="http://schemas.openxmlformats.org/officeDocument/2006/relationships/ctrlProp" Target="../ctrlProps/ctrlProp422.xml"/><Relationship Id="rId467" Type="http://schemas.openxmlformats.org/officeDocument/2006/relationships/ctrlProp" Target="../ctrlProps/ctrlProp464.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534" Type="http://schemas.openxmlformats.org/officeDocument/2006/relationships/ctrlProp" Target="../ctrlProps/ctrlProp531.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436" Type="http://schemas.openxmlformats.org/officeDocument/2006/relationships/ctrlProp" Target="../ctrlProps/ctrlProp433.xml"/><Relationship Id="rId240" Type="http://schemas.openxmlformats.org/officeDocument/2006/relationships/ctrlProp" Target="../ctrlProps/ctrlProp237.xml"/><Relationship Id="rId478" Type="http://schemas.openxmlformats.org/officeDocument/2006/relationships/ctrlProp" Target="../ctrlProps/ctrlProp475.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503" Type="http://schemas.openxmlformats.org/officeDocument/2006/relationships/ctrlProp" Target="../ctrlProps/ctrlProp500.xml"/><Relationship Id="rId545" Type="http://schemas.openxmlformats.org/officeDocument/2006/relationships/ctrlProp" Target="../ctrlProps/ctrlProp542.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447" Type="http://schemas.openxmlformats.org/officeDocument/2006/relationships/ctrlProp" Target="../ctrlProps/ctrlProp444.xml"/><Relationship Id="rId251" Type="http://schemas.openxmlformats.org/officeDocument/2006/relationships/ctrlProp" Target="../ctrlProps/ctrlProp248.xml"/><Relationship Id="rId489" Type="http://schemas.openxmlformats.org/officeDocument/2006/relationships/ctrlProp" Target="../ctrlProps/ctrlProp486.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514" Type="http://schemas.openxmlformats.org/officeDocument/2006/relationships/ctrlProp" Target="../ctrlProps/ctrlProp511.xml"/><Relationship Id="rId556" Type="http://schemas.openxmlformats.org/officeDocument/2006/relationships/ctrlProp" Target="../ctrlProps/ctrlProp553.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427" Type="http://schemas.openxmlformats.org/officeDocument/2006/relationships/ctrlProp" Target="../ctrlProps/ctrlProp424.xml"/><Relationship Id="rId469" Type="http://schemas.openxmlformats.org/officeDocument/2006/relationships/ctrlProp" Target="../ctrlProps/ctrlProp466.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681.xml"/><Relationship Id="rId299" Type="http://schemas.openxmlformats.org/officeDocument/2006/relationships/ctrlProp" Target="../ctrlProps/ctrlProp863.xml"/><Relationship Id="rId303" Type="http://schemas.openxmlformats.org/officeDocument/2006/relationships/ctrlProp" Target="../ctrlProps/ctrlProp867.xml"/><Relationship Id="rId21" Type="http://schemas.openxmlformats.org/officeDocument/2006/relationships/ctrlProp" Target="../ctrlProps/ctrlProp585.xml"/><Relationship Id="rId42" Type="http://schemas.openxmlformats.org/officeDocument/2006/relationships/ctrlProp" Target="../ctrlProps/ctrlProp606.xml"/><Relationship Id="rId63" Type="http://schemas.openxmlformats.org/officeDocument/2006/relationships/ctrlProp" Target="../ctrlProps/ctrlProp627.xml"/><Relationship Id="rId84" Type="http://schemas.openxmlformats.org/officeDocument/2006/relationships/ctrlProp" Target="../ctrlProps/ctrlProp648.xml"/><Relationship Id="rId138" Type="http://schemas.openxmlformats.org/officeDocument/2006/relationships/ctrlProp" Target="../ctrlProps/ctrlProp702.xml"/><Relationship Id="rId159" Type="http://schemas.openxmlformats.org/officeDocument/2006/relationships/ctrlProp" Target="../ctrlProps/ctrlProp723.xml"/><Relationship Id="rId170" Type="http://schemas.openxmlformats.org/officeDocument/2006/relationships/ctrlProp" Target="../ctrlProps/ctrlProp734.xml"/><Relationship Id="rId191" Type="http://schemas.openxmlformats.org/officeDocument/2006/relationships/ctrlProp" Target="../ctrlProps/ctrlProp755.xml"/><Relationship Id="rId205" Type="http://schemas.openxmlformats.org/officeDocument/2006/relationships/ctrlProp" Target="../ctrlProps/ctrlProp769.xml"/><Relationship Id="rId226" Type="http://schemas.openxmlformats.org/officeDocument/2006/relationships/ctrlProp" Target="../ctrlProps/ctrlProp790.xml"/><Relationship Id="rId247" Type="http://schemas.openxmlformats.org/officeDocument/2006/relationships/ctrlProp" Target="../ctrlProps/ctrlProp811.xml"/><Relationship Id="rId107" Type="http://schemas.openxmlformats.org/officeDocument/2006/relationships/ctrlProp" Target="../ctrlProps/ctrlProp671.xml"/><Relationship Id="rId268" Type="http://schemas.openxmlformats.org/officeDocument/2006/relationships/ctrlProp" Target="../ctrlProps/ctrlProp832.xml"/><Relationship Id="rId289" Type="http://schemas.openxmlformats.org/officeDocument/2006/relationships/ctrlProp" Target="../ctrlProps/ctrlProp853.xml"/><Relationship Id="rId11" Type="http://schemas.openxmlformats.org/officeDocument/2006/relationships/ctrlProp" Target="../ctrlProps/ctrlProp575.xml"/><Relationship Id="rId32" Type="http://schemas.openxmlformats.org/officeDocument/2006/relationships/ctrlProp" Target="../ctrlProps/ctrlProp596.xml"/><Relationship Id="rId53" Type="http://schemas.openxmlformats.org/officeDocument/2006/relationships/ctrlProp" Target="../ctrlProps/ctrlProp617.xml"/><Relationship Id="rId74" Type="http://schemas.openxmlformats.org/officeDocument/2006/relationships/ctrlProp" Target="../ctrlProps/ctrlProp638.xml"/><Relationship Id="rId128" Type="http://schemas.openxmlformats.org/officeDocument/2006/relationships/ctrlProp" Target="../ctrlProps/ctrlProp692.xml"/><Relationship Id="rId149" Type="http://schemas.openxmlformats.org/officeDocument/2006/relationships/ctrlProp" Target="../ctrlProps/ctrlProp713.xml"/><Relationship Id="rId314" Type="http://schemas.openxmlformats.org/officeDocument/2006/relationships/ctrlProp" Target="../ctrlProps/ctrlProp878.xml"/><Relationship Id="rId5" Type="http://schemas.openxmlformats.org/officeDocument/2006/relationships/ctrlProp" Target="../ctrlProps/ctrlProp569.xml"/><Relationship Id="rId95" Type="http://schemas.openxmlformats.org/officeDocument/2006/relationships/ctrlProp" Target="../ctrlProps/ctrlProp659.xml"/><Relationship Id="rId160" Type="http://schemas.openxmlformats.org/officeDocument/2006/relationships/ctrlProp" Target="../ctrlProps/ctrlProp724.xml"/><Relationship Id="rId181" Type="http://schemas.openxmlformats.org/officeDocument/2006/relationships/ctrlProp" Target="../ctrlProps/ctrlProp745.xml"/><Relationship Id="rId216" Type="http://schemas.openxmlformats.org/officeDocument/2006/relationships/ctrlProp" Target="../ctrlProps/ctrlProp780.xml"/><Relationship Id="rId237" Type="http://schemas.openxmlformats.org/officeDocument/2006/relationships/ctrlProp" Target="../ctrlProps/ctrlProp801.xml"/><Relationship Id="rId258" Type="http://schemas.openxmlformats.org/officeDocument/2006/relationships/ctrlProp" Target="../ctrlProps/ctrlProp822.xml"/><Relationship Id="rId279" Type="http://schemas.openxmlformats.org/officeDocument/2006/relationships/ctrlProp" Target="../ctrlProps/ctrlProp843.xml"/><Relationship Id="rId22" Type="http://schemas.openxmlformats.org/officeDocument/2006/relationships/ctrlProp" Target="../ctrlProps/ctrlProp586.xml"/><Relationship Id="rId43" Type="http://schemas.openxmlformats.org/officeDocument/2006/relationships/ctrlProp" Target="../ctrlProps/ctrlProp607.xml"/><Relationship Id="rId64" Type="http://schemas.openxmlformats.org/officeDocument/2006/relationships/ctrlProp" Target="../ctrlProps/ctrlProp628.xml"/><Relationship Id="rId118" Type="http://schemas.openxmlformats.org/officeDocument/2006/relationships/ctrlProp" Target="../ctrlProps/ctrlProp682.xml"/><Relationship Id="rId139" Type="http://schemas.openxmlformats.org/officeDocument/2006/relationships/ctrlProp" Target="../ctrlProps/ctrlProp703.xml"/><Relationship Id="rId290" Type="http://schemas.openxmlformats.org/officeDocument/2006/relationships/ctrlProp" Target="../ctrlProps/ctrlProp854.xml"/><Relationship Id="rId304" Type="http://schemas.openxmlformats.org/officeDocument/2006/relationships/ctrlProp" Target="../ctrlProps/ctrlProp868.xml"/><Relationship Id="rId85" Type="http://schemas.openxmlformats.org/officeDocument/2006/relationships/ctrlProp" Target="../ctrlProps/ctrlProp649.xml"/><Relationship Id="rId150" Type="http://schemas.openxmlformats.org/officeDocument/2006/relationships/ctrlProp" Target="../ctrlProps/ctrlProp714.xml"/><Relationship Id="rId171" Type="http://schemas.openxmlformats.org/officeDocument/2006/relationships/ctrlProp" Target="../ctrlProps/ctrlProp735.xml"/><Relationship Id="rId192" Type="http://schemas.openxmlformats.org/officeDocument/2006/relationships/ctrlProp" Target="../ctrlProps/ctrlProp756.xml"/><Relationship Id="rId206" Type="http://schemas.openxmlformats.org/officeDocument/2006/relationships/ctrlProp" Target="../ctrlProps/ctrlProp770.xml"/><Relationship Id="rId227" Type="http://schemas.openxmlformats.org/officeDocument/2006/relationships/ctrlProp" Target="../ctrlProps/ctrlProp791.xml"/><Relationship Id="rId248" Type="http://schemas.openxmlformats.org/officeDocument/2006/relationships/ctrlProp" Target="../ctrlProps/ctrlProp812.xml"/><Relationship Id="rId269" Type="http://schemas.openxmlformats.org/officeDocument/2006/relationships/ctrlProp" Target="../ctrlProps/ctrlProp833.xml"/><Relationship Id="rId12" Type="http://schemas.openxmlformats.org/officeDocument/2006/relationships/ctrlProp" Target="../ctrlProps/ctrlProp576.xml"/><Relationship Id="rId33" Type="http://schemas.openxmlformats.org/officeDocument/2006/relationships/ctrlProp" Target="../ctrlProps/ctrlProp597.xml"/><Relationship Id="rId108" Type="http://schemas.openxmlformats.org/officeDocument/2006/relationships/ctrlProp" Target="../ctrlProps/ctrlProp672.xml"/><Relationship Id="rId129" Type="http://schemas.openxmlformats.org/officeDocument/2006/relationships/ctrlProp" Target="../ctrlProps/ctrlProp693.xml"/><Relationship Id="rId280" Type="http://schemas.openxmlformats.org/officeDocument/2006/relationships/ctrlProp" Target="../ctrlProps/ctrlProp844.xml"/><Relationship Id="rId315" Type="http://schemas.openxmlformats.org/officeDocument/2006/relationships/ctrlProp" Target="../ctrlProps/ctrlProp879.xml"/><Relationship Id="rId54" Type="http://schemas.openxmlformats.org/officeDocument/2006/relationships/ctrlProp" Target="../ctrlProps/ctrlProp618.xml"/><Relationship Id="rId75" Type="http://schemas.openxmlformats.org/officeDocument/2006/relationships/ctrlProp" Target="../ctrlProps/ctrlProp639.xml"/><Relationship Id="rId96" Type="http://schemas.openxmlformats.org/officeDocument/2006/relationships/ctrlProp" Target="../ctrlProps/ctrlProp660.xml"/><Relationship Id="rId140" Type="http://schemas.openxmlformats.org/officeDocument/2006/relationships/ctrlProp" Target="../ctrlProps/ctrlProp704.xml"/><Relationship Id="rId161" Type="http://schemas.openxmlformats.org/officeDocument/2006/relationships/ctrlProp" Target="../ctrlProps/ctrlProp725.xml"/><Relationship Id="rId182" Type="http://schemas.openxmlformats.org/officeDocument/2006/relationships/ctrlProp" Target="../ctrlProps/ctrlProp746.xml"/><Relationship Id="rId217" Type="http://schemas.openxmlformats.org/officeDocument/2006/relationships/ctrlProp" Target="../ctrlProps/ctrlProp781.xml"/><Relationship Id="rId6" Type="http://schemas.openxmlformats.org/officeDocument/2006/relationships/ctrlProp" Target="../ctrlProps/ctrlProp570.xml"/><Relationship Id="rId238" Type="http://schemas.openxmlformats.org/officeDocument/2006/relationships/ctrlProp" Target="../ctrlProps/ctrlProp802.xml"/><Relationship Id="rId259" Type="http://schemas.openxmlformats.org/officeDocument/2006/relationships/ctrlProp" Target="../ctrlProps/ctrlProp823.xml"/><Relationship Id="rId23" Type="http://schemas.openxmlformats.org/officeDocument/2006/relationships/ctrlProp" Target="../ctrlProps/ctrlProp587.xml"/><Relationship Id="rId119" Type="http://schemas.openxmlformats.org/officeDocument/2006/relationships/ctrlProp" Target="../ctrlProps/ctrlProp683.xml"/><Relationship Id="rId270" Type="http://schemas.openxmlformats.org/officeDocument/2006/relationships/ctrlProp" Target="../ctrlProps/ctrlProp834.xml"/><Relationship Id="rId291" Type="http://schemas.openxmlformats.org/officeDocument/2006/relationships/ctrlProp" Target="../ctrlProps/ctrlProp855.xml"/><Relationship Id="rId305" Type="http://schemas.openxmlformats.org/officeDocument/2006/relationships/ctrlProp" Target="../ctrlProps/ctrlProp869.xml"/><Relationship Id="rId44" Type="http://schemas.openxmlformats.org/officeDocument/2006/relationships/ctrlProp" Target="../ctrlProps/ctrlProp608.xml"/><Relationship Id="rId65" Type="http://schemas.openxmlformats.org/officeDocument/2006/relationships/ctrlProp" Target="../ctrlProps/ctrlProp629.xml"/><Relationship Id="rId86" Type="http://schemas.openxmlformats.org/officeDocument/2006/relationships/ctrlProp" Target="../ctrlProps/ctrlProp650.xml"/><Relationship Id="rId130" Type="http://schemas.openxmlformats.org/officeDocument/2006/relationships/ctrlProp" Target="../ctrlProps/ctrlProp694.xml"/><Relationship Id="rId151" Type="http://schemas.openxmlformats.org/officeDocument/2006/relationships/ctrlProp" Target="../ctrlProps/ctrlProp715.xml"/><Relationship Id="rId172" Type="http://schemas.openxmlformats.org/officeDocument/2006/relationships/ctrlProp" Target="../ctrlProps/ctrlProp736.xml"/><Relationship Id="rId193" Type="http://schemas.openxmlformats.org/officeDocument/2006/relationships/ctrlProp" Target="../ctrlProps/ctrlProp757.xml"/><Relationship Id="rId207" Type="http://schemas.openxmlformats.org/officeDocument/2006/relationships/ctrlProp" Target="../ctrlProps/ctrlProp771.xml"/><Relationship Id="rId228" Type="http://schemas.openxmlformats.org/officeDocument/2006/relationships/ctrlProp" Target="../ctrlProps/ctrlProp792.xml"/><Relationship Id="rId249" Type="http://schemas.openxmlformats.org/officeDocument/2006/relationships/ctrlProp" Target="../ctrlProps/ctrlProp813.xml"/><Relationship Id="rId13" Type="http://schemas.openxmlformats.org/officeDocument/2006/relationships/ctrlProp" Target="../ctrlProps/ctrlProp577.xml"/><Relationship Id="rId109" Type="http://schemas.openxmlformats.org/officeDocument/2006/relationships/ctrlProp" Target="../ctrlProps/ctrlProp673.xml"/><Relationship Id="rId260" Type="http://schemas.openxmlformats.org/officeDocument/2006/relationships/ctrlProp" Target="../ctrlProps/ctrlProp824.xml"/><Relationship Id="rId281" Type="http://schemas.openxmlformats.org/officeDocument/2006/relationships/ctrlProp" Target="../ctrlProps/ctrlProp845.xml"/><Relationship Id="rId316" Type="http://schemas.openxmlformats.org/officeDocument/2006/relationships/ctrlProp" Target="../ctrlProps/ctrlProp880.xml"/><Relationship Id="rId34" Type="http://schemas.openxmlformats.org/officeDocument/2006/relationships/ctrlProp" Target="../ctrlProps/ctrlProp598.xml"/><Relationship Id="rId55" Type="http://schemas.openxmlformats.org/officeDocument/2006/relationships/ctrlProp" Target="../ctrlProps/ctrlProp619.xml"/><Relationship Id="rId76" Type="http://schemas.openxmlformats.org/officeDocument/2006/relationships/ctrlProp" Target="../ctrlProps/ctrlProp640.xml"/><Relationship Id="rId97" Type="http://schemas.openxmlformats.org/officeDocument/2006/relationships/ctrlProp" Target="../ctrlProps/ctrlProp661.xml"/><Relationship Id="rId120" Type="http://schemas.openxmlformats.org/officeDocument/2006/relationships/ctrlProp" Target="../ctrlProps/ctrlProp684.xml"/><Relationship Id="rId141" Type="http://schemas.openxmlformats.org/officeDocument/2006/relationships/ctrlProp" Target="../ctrlProps/ctrlProp705.xml"/><Relationship Id="rId7" Type="http://schemas.openxmlformats.org/officeDocument/2006/relationships/ctrlProp" Target="../ctrlProps/ctrlProp571.xml"/><Relationship Id="rId162" Type="http://schemas.openxmlformats.org/officeDocument/2006/relationships/ctrlProp" Target="../ctrlProps/ctrlProp726.xml"/><Relationship Id="rId183" Type="http://schemas.openxmlformats.org/officeDocument/2006/relationships/ctrlProp" Target="../ctrlProps/ctrlProp747.xml"/><Relationship Id="rId218" Type="http://schemas.openxmlformats.org/officeDocument/2006/relationships/ctrlProp" Target="../ctrlProps/ctrlProp782.xml"/><Relationship Id="rId239" Type="http://schemas.openxmlformats.org/officeDocument/2006/relationships/ctrlProp" Target="../ctrlProps/ctrlProp803.xml"/><Relationship Id="rId250" Type="http://schemas.openxmlformats.org/officeDocument/2006/relationships/ctrlProp" Target="../ctrlProps/ctrlProp814.xml"/><Relationship Id="rId271" Type="http://schemas.openxmlformats.org/officeDocument/2006/relationships/ctrlProp" Target="../ctrlProps/ctrlProp835.xml"/><Relationship Id="rId292" Type="http://schemas.openxmlformats.org/officeDocument/2006/relationships/ctrlProp" Target="../ctrlProps/ctrlProp856.xml"/><Relationship Id="rId306" Type="http://schemas.openxmlformats.org/officeDocument/2006/relationships/ctrlProp" Target="../ctrlProps/ctrlProp870.xml"/><Relationship Id="rId24" Type="http://schemas.openxmlformats.org/officeDocument/2006/relationships/ctrlProp" Target="../ctrlProps/ctrlProp588.xml"/><Relationship Id="rId45" Type="http://schemas.openxmlformats.org/officeDocument/2006/relationships/ctrlProp" Target="../ctrlProps/ctrlProp609.xml"/><Relationship Id="rId66" Type="http://schemas.openxmlformats.org/officeDocument/2006/relationships/ctrlProp" Target="../ctrlProps/ctrlProp630.xml"/><Relationship Id="rId87" Type="http://schemas.openxmlformats.org/officeDocument/2006/relationships/ctrlProp" Target="../ctrlProps/ctrlProp651.xml"/><Relationship Id="rId110" Type="http://schemas.openxmlformats.org/officeDocument/2006/relationships/ctrlProp" Target="../ctrlProps/ctrlProp674.xml"/><Relationship Id="rId131" Type="http://schemas.openxmlformats.org/officeDocument/2006/relationships/ctrlProp" Target="../ctrlProps/ctrlProp695.xml"/><Relationship Id="rId152" Type="http://schemas.openxmlformats.org/officeDocument/2006/relationships/ctrlProp" Target="../ctrlProps/ctrlProp716.xml"/><Relationship Id="rId173" Type="http://schemas.openxmlformats.org/officeDocument/2006/relationships/ctrlProp" Target="../ctrlProps/ctrlProp737.xml"/><Relationship Id="rId194" Type="http://schemas.openxmlformats.org/officeDocument/2006/relationships/ctrlProp" Target="../ctrlProps/ctrlProp758.xml"/><Relationship Id="rId208" Type="http://schemas.openxmlformats.org/officeDocument/2006/relationships/ctrlProp" Target="../ctrlProps/ctrlProp772.xml"/><Relationship Id="rId229" Type="http://schemas.openxmlformats.org/officeDocument/2006/relationships/ctrlProp" Target="../ctrlProps/ctrlProp793.xml"/><Relationship Id="rId19" Type="http://schemas.openxmlformats.org/officeDocument/2006/relationships/ctrlProp" Target="../ctrlProps/ctrlProp583.xml"/><Relationship Id="rId224" Type="http://schemas.openxmlformats.org/officeDocument/2006/relationships/ctrlProp" Target="../ctrlProps/ctrlProp788.xml"/><Relationship Id="rId240" Type="http://schemas.openxmlformats.org/officeDocument/2006/relationships/ctrlProp" Target="../ctrlProps/ctrlProp804.xml"/><Relationship Id="rId245" Type="http://schemas.openxmlformats.org/officeDocument/2006/relationships/ctrlProp" Target="../ctrlProps/ctrlProp809.xml"/><Relationship Id="rId261" Type="http://schemas.openxmlformats.org/officeDocument/2006/relationships/ctrlProp" Target="../ctrlProps/ctrlProp825.xml"/><Relationship Id="rId266" Type="http://schemas.openxmlformats.org/officeDocument/2006/relationships/ctrlProp" Target="../ctrlProps/ctrlProp830.xml"/><Relationship Id="rId287" Type="http://schemas.openxmlformats.org/officeDocument/2006/relationships/ctrlProp" Target="../ctrlProps/ctrlProp851.xml"/><Relationship Id="rId14" Type="http://schemas.openxmlformats.org/officeDocument/2006/relationships/ctrlProp" Target="../ctrlProps/ctrlProp578.xml"/><Relationship Id="rId30" Type="http://schemas.openxmlformats.org/officeDocument/2006/relationships/ctrlProp" Target="../ctrlProps/ctrlProp594.xml"/><Relationship Id="rId35" Type="http://schemas.openxmlformats.org/officeDocument/2006/relationships/ctrlProp" Target="../ctrlProps/ctrlProp599.xml"/><Relationship Id="rId56" Type="http://schemas.openxmlformats.org/officeDocument/2006/relationships/ctrlProp" Target="../ctrlProps/ctrlProp620.xml"/><Relationship Id="rId77" Type="http://schemas.openxmlformats.org/officeDocument/2006/relationships/ctrlProp" Target="../ctrlProps/ctrlProp641.xml"/><Relationship Id="rId100" Type="http://schemas.openxmlformats.org/officeDocument/2006/relationships/ctrlProp" Target="../ctrlProps/ctrlProp664.xml"/><Relationship Id="rId105" Type="http://schemas.openxmlformats.org/officeDocument/2006/relationships/ctrlProp" Target="../ctrlProps/ctrlProp669.xml"/><Relationship Id="rId126" Type="http://schemas.openxmlformats.org/officeDocument/2006/relationships/ctrlProp" Target="../ctrlProps/ctrlProp690.xml"/><Relationship Id="rId147" Type="http://schemas.openxmlformats.org/officeDocument/2006/relationships/ctrlProp" Target="../ctrlProps/ctrlProp711.xml"/><Relationship Id="rId168" Type="http://schemas.openxmlformats.org/officeDocument/2006/relationships/ctrlProp" Target="../ctrlProps/ctrlProp732.xml"/><Relationship Id="rId282" Type="http://schemas.openxmlformats.org/officeDocument/2006/relationships/ctrlProp" Target="../ctrlProps/ctrlProp846.xml"/><Relationship Id="rId312" Type="http://schemas.openxmlformats.org/officeDocument/2006/relationships/ctrlProp" Target="../ctrlProps/ctrlProp876.xml"/><Relationship Id="rId317" Type="http://schemas.openxmlformats.org/officeDocument/2006/relationships/ctrlProp" Target="../ctrlProps/ctrlProp881.xml"/><Relationship Id="rId8" Type="http://schemas.openxmlformats.org/officeDocument/2006/relationships/ctrlProp" Target="../ctrlProps/ctrlProp572.xml"/><Relationship Id="rId51" Type="http://schemas.openxmlformats.org/officeDocument/2006/relationships/ctrlProp" Target="../ctrlProps/ctrlProp615.xml"/><Relationship Id="rId72" Type="http://schemas.openxmlformats.org/officeDocument/2006/relationships/ctrlProp" Target="../ctrlProps/ctrlProp636.xml"/><Relationship Id="rId93" Type="http://schemas.openxmlformats.org/officeDocument/2006/relationships/ctrlProp" Target="../ctrlProps/ctrlProp657.xml"/><Relationship Id="rId98" Type="http://schemas.openxmlformats.org/officeDocument/2006/relationships/ctrlProp" Target="../ctrlProps/ctrlProp662.xml"/><Relationship Id="rId121" Type="http://schemas.openxmlformats.org/officeDocument/2006/relationships/ctrlProp" Target="../ctrlProps/ctrlProp685.xml"/><Relationship Id="rId142" Type="http://schemas.openxmlformats.org/officeDocument/2006/relationships/ctrlProp" Target="../ctrlProps/ctrlProp706.xml"/><Relationship Id="rId163" Type="http://schemas.openxmlformats.org/officeDocument/2006/relationships/ctrlProp" Target="../ctrlProps/ctrlProp727.xml"/><Relationship Id="rId184" Type="http://schemas.openxmlformats.org/officeDocument/2006/relationships/ctrlProp" Target="../ctrlProps/ctrlProp748.xml"/><Relationship Id="rId189" Type="http://schemas.openxmlformats.org/officeDocument/2006/relationships/ctrlProp" Target="../ctrlProps/ctrlProp753.xml"/><Relationship Id="rId219" Type="http://schemas.openxmlformats.org/officeDocument/2006/relationships/ctrlProp" Target="../ctrlProps/ctrlProp783.xml"/><Relationship Id="rId3" Type="http://schemas.openxmlformats.org/officeDocument/2006/relationships/drawing" Target="../drawings/drawing2.xml"/><Relationship Id="rId214" Type="http://schemas.openxmlformats.org/officeDocument/2006/relationships/ctrlProp" Target="../ctrlProps/ctrlProp778.xml"/><Relationship Id="rId230" Type="http://schemas.openxmlformats.org/officeDocument/2006/relationships/ctrlProp" Target="../ctrlProps/ctrlProp794.xml"/><Relationship Id="rId235" Type="http://schemas.openxmlformats.org/officeDocument/2006/relationships/ctrlProp" Target="../ctrlProps/ctrlProp799.xml"/><Relationship Id="rId251" Type="http://schemas.openxmlformats.org/officeDocument/2006/relationships/ctrlProp" Target="../ctrlProps/ctrlProp815.xml"/><Relationship Id="rId256" Type="http://schemas.openxmlformats.org/officeDocument/2006/relationships/ctrlProp" Target="../ctrlProps/ctrlProp820.xml"/><Relationship Id="rId277" Type="http://schemas.openxmlformats.org/officeDocument/2006/relationships/ctrlProp" Target="../ctrlProps/ctrlProp841.xml"/><Relationship Id="rId298" Type="http://schemas.openxmlformats.org/officeDocument/2006/relationships/ctrlProp" Target="../ctrlProps/ctrlProp862.xml"/><Relationship Id="rId25" Type="http://schemas.openxmlformats.org/officeDocument/2006/relationships/ctrlProp" Target="../ctrlProps/ctrlProp589.xml"/><Relationship Id="rId46" Type="http://schemas.openxmlformats.org/officeDocument/2006/relationships/ctrlProp" Target="../ctrlProps/ctrlProp610.xml"/><Relationship Id="rId67" Type="http://schemas.openxmlformats.org/officeDocument/2006/relationships/ctrlProp" Target="../ctrlProps/ctrlProp631.xml"/><Relationship Id="rId116" Type="http://schemas.openxmlformats.org/officeDocument/2006/relationships/ctrlProp" Target="../ctrlProps/ctrlProp680.xml"/><Relationship Id="rId137" Type="http://schemas.openxmlformats.org/officeDocument/2006/relationships/ctrlProp" Target="../ctrlProps/ctrlProp701.xml"/><Relationship Id="rId158" Type="http://schemas.openxmlformats.org/officeDocument/2006/relationships/ctrlProp" Target="../ctrlProps/ctrlProp722.xml"/><Relationship Id="rId272" Type="http://schemas.openxmlformats.org/officeDocument/2006/relationships/ctrlProp" Target="../ctrlProps/ctrlProp836.xml"/><Relationship Id="rId293" Type="http://schemas.openxmlformats.org/officeDocument/2006/relationships/ctrlProp" Target="../ctrlProps/ctrlProp857.xml"/><Relationship Id="rId302" Type="http://schemas.openxmlformats.org/officeDocument/2006/relationships/ctrlProp" Target="../ctrlProps/ctrlProp866.xml"/><Relationship Id="rId307" Type="http://schemas.openxmlformats.org/officeDocument/2006/relationships/ctrlProp" Target="../ctrlProps/ctrlProp871.xml"/><Relationship Id="rId20" Type="http://schemas.openxmlformats.org/officeDocument/2006/relationships/ctrlProp" Target="../ctrlProps/ctrlProp584.xml"/><Relationship Id="rId41" Type="http://schemas.openxmlformats.org/officeDocument/2006/relationships/ctrlProp" Target="../ctrlProps/ctrlProp605.xml"/><Relationship Id="rId62" Type="http://schemas.openxmlformats.org/officeDocument/2006/relationships/ctrlProp" Target="../ctrlProps/ctrlProp626.xml"/><Relationship Id="rId83" Type="http://schemas.openxmlformats.org/officeDocument/2006/relationships/ctrlProp" Target="../ctrlProps/ctrlProp647.xml"/><Relationship Id="rId88" Type="http://schemas.openxmlformats.org/officeDocument/2006/relationships/ctrlProp" Target="../ctrlProps/ctrlProp652.xml"/><Relationship Id="rId111" Type="http://schemas.openxmlformats.org/officeDocument/2006/relationships/ctrlProp" Target="../ctrlProps/ctrlProp675.xml"/><Relationship Id="rId132" Type="http://schemas.openxmlformats.org/officeDocument/2006/relationships/ctrlProp" Target="../ctrlProps/ctrlProp696.xml"/><Relationship Id="rId153" Type="http://schemas.openxmlformats.org/officeDocument/2006/relationships/ctrlProp" Target="../ctrlProps/ctrlProp717.xml"/><Relationship Id="rId174" Type="http://schemas.openxmlformats.org/officeDocument/2006/relationships/ctrlProp" Target="../ctrlProps/ctrlProp738.xml"/><Relationship Id="rId179" Type="http://schemas.openxmlformats.org/officeDocument/2006/relationships/ctrlProp" Target="../ctrlProps/ctrlProp743.xml"/><Relationship Id="rId195" Type="http://schemas.openxmlformats.org/officeDocument/2006/relationships/ctrlProp" Target="../ctrlProps/ctrlProp759.xml"/><Relationship Id="rId209" Type="http://schemas.openxmlformats.org/officeDocument/2006/relationships/ctrlProp" Target="../ctrlProps/ctrlProp773.xml"/><Relationship Id="rId190" Type="http://schemas.openxmlformats.org/officeDocument/2006/relationships/ctrlProp" Target="../ctrlProps/ctrlProp754.xml"/><Relationship Id="rId204" Type="http://schemas.openxmlformats.org/officeDocument/2006/relationships/ctrlProp" Target="../ctrlProps/ctrlProp768.xml"/><Relationship Id="rId220" Type="http://schemas.openxmlformats.org/officeDocument/2006/relationships/ctrlProp" Target="../ctrlProps/ctrlProp784.xml"/><Relationship Id="rId225" Type="http://schemas.openxmlformats.org/officeDocument/2006/relationships/ctrlProp" Target="../ctrlProps/ctrlProp789.xml"/><Relationship Id="rId241" Type="http://schemas.openxmlformats.org/officeDocument/2006/relationships/ctrlProp" Target="../ctrlProps/ctrlProp805.xml"/><Relationship Id="rId246" Type="http://schemas.openxmlformats.org/officeDocument/2006/relationships/ctrlProp" Target="../ctrlProps/ctrlProp810.xml"/><Relationship Id="rId267" Type="http://schemas.openxmlformats.org/officeDocument/2006/relationships/ctrlProp" Target="../ctrlProps/ctrlProp831.xml"/><Relationship Id="rId288" Type="http://schemas.openxmlformats.org/officeDocument/2006/relationships/ctrlProp" Target="../ctrlProps/ctrlProp852.xml"/><Relationship Id="rId15" Type="http://schemas.openxmlformats.org/officeDocument/2006/relationships/ctrlProp" Target="../ctrlProps/ctrlProp579.xml"/><Relationship Id="rId36" Type="http://schemas.openxmlformats.org/officeDocument/2006/relationships/ctrlProp" Target="../ctrlProps/ctrlProp600.xml"/><Relationship Id="rId57" Type="http://schemas.openxmlformats.org/officeDocument/2006/relationships/ctrlProp" Target="../ctrlProps/ctrlProp621.xml"/><Relationship Id="rId106" Type="http://schemas.openxmlformats.org/officeDocument/2006/relationships/ctrlProp" Target="../ctrlProps/ctrlProp670.xml"/><Relationship Id="rId127" Type="http://schemas.openxmlformats.org/officeDocument/2006/relationships/ctrlProp" Target="../ctrlProps/ctrlProp691.xml"/><Relationship Id="rId262" Type="http://schemas.openxmlformats.org/officeDocument/2006/relationships/ctrlProp" Target="../ctrlProps/ctrlProp826.xml"/><Relationship Id="rId283" Type="http://schemas.openxmlformats.org/officeDocument/2006/relationships/ctrlProp" Target="../ctrlProps/ctrlProp847.xml"/><Relationship Id="rId313" Type="http://schemas.openxmlformats.org/officeDocument/2006/relationships/ctrlProp" Target="../ctrlProps/ctrlProp877.xml"/><Relationship Id="rId318" Type="http://schemas.openxmlformats.org/officeDocument/2006/relationships/ctrlProp" Target="../ctrlProps/ctrlProp882.xml"/><Relationship Id="rId10" Type="http://schemas.openxmlformats.org/officeDocument/2006/relationships/ctrlProp" Target="../ctrlProps/ctrlProp574.xml"/><Relationship Id="rId31" Type="http://schemas.openxmlformats.org/officeDocument/2006/relationships/ctrlProp" Target="../ctrlProps/ctrlProp595.xml"/><Relationship Id="rId52" Type="http://schemas.openxmlformats.org/officeDocument/2006/relationships/ctrlProp" Target="../ctrlProps/ctrlProp616.xml"/><Relationship Id="rId73" Type="http://schemas.openxmlformats.org/officeDocument/2006/relationships/ctrlProp" Target="../ctrlProps/ctrlProp637.xml"/><Relationship Id="rId78" Type="http://schemas.openxmlformats.org/officeDocument/2006/relationships/ctrlProp" Target="../ctrlProps/ctrlProp642.xml"/><Relationship Id="rId94" Type="http://schemas.openxmlformats.org/officeDocument/2006/relationships/ctrlProp" Target="../ctrlProps/ctrlProp658.xml"/><Relationship Id="rId99" Type="http://schemas.openxmlformats.org/officeDocument/2006/relationships/ctrlProp" Target="../ctrlProps/ctrlProp663.xml"/><Relationship Id="rId101" Type="http://schemas.openxmlformats.org/officeDocument/2006/relationships/ctrlProp" Target="../ctrlProps/ctrlProp665.xml"/><Relationship Id="rId122" Type="http://schemas.openxmlformats.org/officeDocument/2006/relationships/ctrlProp" Target="../ctrlProps/ctrlProp686.xml"/><Relationship Id="rId143" Type="http://schemas.openxmlformats.org/officeDocument/2006/relationships/ctrlProp" Target="../ctrlProps/ctrlProp707.xml"/><Relationship Id="rId148" Type="http://schemas.openxmlformats.org/officeDocument/2006/relationships/ctrlProp" Target="../ctrlProps/ctrlProp712.xml"/><Relationship Id="rId164" Type="http://schemas.openxmlformats.org/officeDocument/2006/relationships/ctrlProp" Target="../ctrlProps/ctrlProp728.xml"/><Relationship Id="rId169" Type="http://schemas.openxmlformats.org/officeDocument/2006/relationships/ctrlProp" Target="../ctrlProps/ctrlProp733.xml"/><Relationship Id="rId185" Type="http://schemas.openxmlformats.org/officeDocument/2006/relationships/ctrlProp" Target="../ctrlProps/ctrlProp749.xml"/><Relationship Id="rId4" Type="http://schemas.openxmlformats.org/officeDocument/2006/relationships/vmlDrawing" Target="../drawings/vmlDrawing2.vml"/><Relationship Id="rId9" Type="http://schemas.openxmlformats.org/officeDocument/2006/relationships/ctrlProp" Target="../ctrlProps/ctrlProp573.xml"/><Relationship Id="rId180" Type="http://schemas.openxmlformats.org/officeDocument/2006/relationships/ctrlProp" Target="../ctrlProps/ctrlProp744.xml"/><Relationship Id="rId210" Type="http://schemas.openxmlformats.org/officeDocument/2006/relationships/ctrlProp" Target="../ctrlProps/ctrlProp774.xml"/><Relationship Id="rId215" Type="http://schemas.openxmlformats.org/officeDocument/2006/relationships/ctrlProp" Target="../ctrlProps/ctrlProp779.xml"/><Relationship Id="rId236" Type="http://schemas.openxmlformats.org/officeDocument/2006/relationships/ctrlProp" Target="../ctrlProps/ctrlProp800.xml"/><Relationship Id="rId257" Type="http://schemas.openxmlformats.org/officeDocument/2006/relationships/ctrlProp" Target="../ctrlProps/ctrlProp821.xml"/><Relationship Id="rId278" Type="http://schemas.openxmlformats.org/officeDocument/2006/relationships/ctrlProp" Target="../ctrlProps/ctrlProp842.xml"/><Relationship Id="rId26" Type="http://schemas.openxmlformats.org/officeDocument/2006/relationships/ctrlProp" Target="../ctrlProps/ctrlProp590.xml"/><Relationship Id="rId231" Type="http://schemas.openxmlformats.org/officeDocument/2006/relationships/ctrlProp" Target="../ctrlProps/ctrlProp795.xml"/><Relationship Id="rId252" Type="http://schemas.openxmlformats.org/officeDocument/2006/relationships/ctrlProp" Target="../ctrlProps/ctrlProp816.xml"/><Relationship Id="rId273" Type="http://schemas.openxmlformats.org/officeDocument/2006/relationships/ctrlProp" Target="../ctrlProps/ctrlProp837.xml"/><Relationship Id="rId294" Type="http://schemas.openxmlformats.org/officeDocument/2006/relationships/ctrlProp" Target="../ctrlProps/ctrlProp858.xml"/><Relationship Id="rId308" Type="http://schemas.openxmlformats.org/officeDocument/2006/relationships/ctrlProp" Target="../ctrlProps/ctrlProp872.xml"/><Relationship Id="rId47" Type="http://schemas.openxmlformats.org/officeDocument/2006/relationships/ctrlProp" Target="../ctrlProps/ctrlProp611.xml"/><Relationship Id="rId68" Type="http://schemas.openxmlformats.org/officeDocument/2006/relationships/ctrlProp" Target="../ctrlProps/ctrlProp632.xml"/><Relationship Id="rId89" Type="http://schemas.openxmlformats.org/officeDocument/2006/relationships/ctrlProp" Target="../ctrlProps/ctrlProp653.xml"/><Relationship Id="rId112" Type="http://schemas.openxmlformats.org/officeDocument/2006/relationships/ctrlProp" Target="../ctrlProps/ctrlProp676.xml"/><Relationship Id="rId133" Type="http://schemas.openxmlformats.org/officeDocument/2006/relationships/ctrlProp" Target="../ctrlProps/ctrlProp697.xml"/><Relationship Id="rId154" Type="http://schemas.openxmlformats.org/officeDocument/2006/relationships/ctrlProp" Target="../ctrlProps/ctrlProp718.xml"/><Relationship Id="rId175" Type="http://schemas.openxmlformats.org/officeDocument/2006/relationships/ctrlProp" Target="../ctrlProps/ctrlProp739.xml"/><Relationship Id="rId196" Type="http://schemas.openxmlformats.org/officeDocument/2006/relationships/ctrlProp" Target="../ctrlProps/ctrlProp760.xml"/><Relationship Id="rId200" Type="http://schemas.openxmlformats.org/officeDocument/2006/relationships/ctrlProp" Target="../ctrlProps/ctrlProp764.xml"/><Relationship Id="rId16" Type="http://schemas.openxmlformats.org/officeDocument/2006/relationships/ctrlProp" Target="../ctrlProps/ctrlProp580.xml"/><Relationship Id="rId221" Type="http://schemas.openxmlformats.org/officeDocument/2006/relationships/ctrlProp" Target="../ctrlProps/ctrlProp785.xml"/><Relationship Id="rId242" Type="http://schemas.openxmlformats.org/officeDocument/2006/relationships/ctrlProp" Target="../ctrlProps/ctrlProp806.xml"/><Relationship Id="rId263" Type="http://schemas.openxmlformats.org/officeDocument/2006/relationships/ctrlProp" Target="../ctrlProps/ctrlProp827.xml"/><Relationship Id="rId284" Type="http://schemas.openxmlformats.org/officeDocument/2006/relationships/ctrlProp" Target="../ctrlProps/ctrlProp848.xml"/><Relationship Id="rId319" Type="http://schemas.openxmlformats.org/officeDocument/2006/relationships/comments" Target="../comments2.xml"/><Relationship Id="rId37" Type="http://schemas.openxmlformats.org/officeDocument/2006/relationships/ctrlProp" Target="../ctrlProps/ctrlProp601.xml"/><Relationship Id="rId58" Type="http://schemas.openxmlformats.org/officeDocument/2006/relationships/ctrlProp" Target="../ctrlProps/ctrlProp622.xml"/><Relationship Id="rId79" Type="http://schemas.openxmlformats.org/officeDocument/2006/relationships/ctrlProp" Target="../ctrlProps/ctrlProp643.xml"/><Relationship Id="rId102" Type="http://schemas.openxmlformats.org/officeDocument/2006/relationships/ctrlProp" Target="../ctrlProps/ctrlProp666.xml"/><Relationship Id="rId123" Type="http://schemas.openxmlformats.org/officeDocument/2006/relationships/ctrlProp" Target="../ctrlProps/ctrlProp687.xml"/><Relationship Id="rId144" Type="http://schemas.openxmlformats.org/officeDocument/2006/relationships/ctrlProp" Target="../ctrlProps/ctrlProp708.xml"/><Relationship Id="rId90" Type="http://schemas.openxmlformats.org/officeDocument/2006/relationships/ctrlProp" Target="../ctrlProps/ctrlProp654.xml"/><Relationship Id="rId165" Type="http://schemas.openxmlformats.org/officeDocument/2006/relationships/ctrlProp" Target="../ctrlProps/ctrlProp729.xml"/><Relationship Id="rId186" Type="http://schemas.openxmlformats.org/officeDocument/2006/relationships/ctrlProp" Target="../ctrlProps/ctrlProp750.xml"/><Relationship Id="rId211" Type="http://schemas.openxmlformats.org/officeDocument/2006/relationships/ctrlProp" Target="../ctrlProps/ctrlProp775.xml"/><Relationship Id="rId232" Type="http://schemas.openxmlformats.org/officeDocument/2006/relationships/ctrlProp" Target="../ctrlProps/ctrlProp796.xml"/><Relationship Id="rId253" Type="http://schemas.openxmlformats.org/officeDocument/2006/relationships/ctrlProp" Target="../ctrlProps/ctrlProp817.xml"/><Relationship Id="rId274" Type="http://schemas.openxmlformats.org/officeDocument/2006/relationships/ctrlProp" Target="../ctrlProps/ctrlProp838.xml"/><Relationship Id="rId295" Type="http://schemas.openxmlformats.org/officeDocument/2006/relationships/ctrlProp" Target="../ctrlProps/ctrlProp859.xml"/><Relationship Id="rId309" Type="http://schemas.openxmlformats.org/officeDocument/2006/relationships/ctrlProp" Target="../ctrlProps/ctrlProp873.xml"/><Relationship Id="rId27" Type="http://schemas.openxmlformats.org/officeDocument/2006/relationships/ctrlProp" Target="../ctrlProps/ctrlProp591.xml"/><Relationship Id="rId48" Type="http://schemas.openxmlformats.org/officeDocument/2006/relationships/ctrlProp" Target="../ctrlProps/ctrlProp612.xml"/><Relationship Id="rId69" Type="http://schemas.openxmlformats.org/officeDocument/2006/relationships/ctrlProp" Target="../ctrlProps/ctrlProp633.xml"/><Relationship Id="rId113" Type="http://schemas.openxmlformats.org/officeDocument/2006/relationships/ctrlProp" Target="../ctrlProps/ctrlProp677.xml"/><Relationship Id="rId134" Type="http://schemas.openxmlformats.org/officeDocument/2006/relationships/ctrlProp" Target="../ctrlProps/ctrlProp698.xml"/><Relationship Id="rId80" Type="http://schemas.openxmlformats.org/officeDocument/2006/relationships/ctrlProp" Target="../ctrlProps/ctrlProp644.xml"/><Relationship Id="rId155" Type="http://schemas.openxmlformats.org/officeDocument/2006/relationships/ctrlProp" Target="../ctrlProps/ctrlProp719.xml"/><Relationship Id="rId176" Type="http://schemas.openxmlformats.org/officeDocument/2006/relationships/ctrlProp" Target="../ctrlProps/ctrlProp740.xml"/><Relationship Id="rId197" Type="http://schemas.openxmlformats.org/officeDocument/2006/relationships/ctrlProp" Target="../ctrlProps/ctrlProp761.xml"/><Relationship Id="rId201" Type="http://schemas.openxmlformats.org/officeDocument/2006/relationships/ctrlProp" Target="../ctrlProps/ctrlProp765.xml"/><Relationship Id="rId222" Type="http://schemas.openxmlformats.org/officeDocument/2006/relationships/ctrlProp" Target="../ctrlProps/ctrlProp786.xml"/><Relationship Id="rId243" Type="http://schemas.openxmlformats.org/officeDocument/2006/relationships/ctrlProp" Target="../ctrlProps/ctrlProp807.xml"/><Relationship Id="rId264" Type="http://schemas.openxmlformats.org/officeDocument/2006/relationships/ctrlProp" Target="../ctrlProps/ctrlProp828.xml"/><Relationship Id="rId285" Type="http://schemas.openxmlformats.org/officeDocument/2006/relationships/ctrlProp" Target="../ctrlProps/ctrlProp849.xml"/><Relationship Id="rId17" Type="http://schemas.openxmlformats.org/officeDocument/2006/relationships/ctrlProp" Target="../ctrlProps/ctrlProp581.xml"/><Relationship Id="rId38" Type="http://schemas.openxmlformats.org/officeDocument/2006/relationships/ctrlProp" Target="../ctrlProps/ctrlProp602.xml"/><Relationship Id="rId59" Type="http://schemas.openxmlformats.org/officeDocument/2006/relationships/ctrlProp" Target="../ctrlProps/ctrlProp623.xml"/><Relationship Id="rId103" Type="http://schemas.openxmlformats.org/officeDocument/2006/relationships/ctrlProp" Target="../ctrlProps/ctrlProp667.xml"/><Relationship Id="rId124" Type="http://schemas.openxmlformats.org/officeDocument/2006/relationships/ctrlProp" Target="../ctrlProps/ctrlProp688.xml"/><Relationship Id="rId310" Type="http://schemas.openxmlformats.org/officeDocument/2006/relationships/ctrlProp" Target="../ctrlProps/ctrlProp874.xml"/><Relationship Id="rId70" Type="http://schemas.openxmlformats.org/officeDocument/2006/relationships/ctrlProp" Target="../ctrlProps/ctrlProp634.xml"/><Relationship Id="rId91" Type="http://schemas.openxmlformats.org/officeDocument/2006/relationships/ctrlProp" Target="../ctrlProps/ctrlProp655.xml"/><Relationship Id="rId145" Type="http://schemas.openxmlformats.org/officeDocument/2006/relationships/ctrlProp" Target="../ctrlProps/ctrlProp709.xml"/><Relationship Id="rId166" Type="http://schemas.openxmlformats.org/officeDocument/2006/relationships/ctrlProp" Target="../ctrlProps/ctrlProp730.xml"/><Relationship Id="rId187" Type="http://schemas.openxmlformats.org/officeDocument/2006/relationships/ctrlProp" Target="../ctrlProps/ctrlProp751.xml"/><Relationship Id="rId1" Type="http://schemas.openxmlformats.org/officeDocument/2006/relationships/printerSettings" Target="../printerSettings/printerSettings8.bin"/><Relationship Id="rId212" Type="http://schemas.openxmlformats.org/officeDocument/2006/relationships/ctrlProp" Target="../ctrlProps/ctrlProp776.xml"/><Relationship Id="rId233" Type="http://schemas.openxmlformats.org/officeDocument/2006/relationships/ctrlProp" Target="../ctrlProps/ctrlProp797.xml"/><Relationship Id="rId254" Type="http://schemas.openxmlformats.org/officeDocument/2006/relationships/ctrlProp" Target="../ctrlProps/ctrlProp818.xml"/><Relationship Id="rId28" Type="http://schemas.openxmlformats.org/officeDocument/2006/relationships/ctrlProp" Target="../ctrlProps/ctrlProp592.xml"/><Relationship Id="rId49" Type="http://schemas.openxmlformats.org/officeDocument/2006/relationships/ctrlProp" Target="../ctrlProps/ctrlProp613.xml"/><Relationship Id="rId114" Type="http://schemas.openxmlformats.org/officeDocument/2006/relationships/ctrlProp" Target="../ctrlProps/ctrlProp678.xml"/><Relationship Id="rId275" Type="http://schemas.openxmlformats.org/officeDocument/2006/relationships/ctrlProp" Target="../ctrlProps/ctrlProp839.xml"/><Relationship Id="rId296" Type="http://schemas.openxmlformats.org/officeDocument/2006/relationships/ctrlProp" Target="../ctrlProps/ctrlProp860.xml"/><Relationship Id="rId300" Type="http://schemas.openxmlformats.org/officeDocument/2006/relationships/ctrlProp" Target="../ctrlProps/ctrlProp864.xml"/><Relationship Id="rId60" Type="http://schemas.openxmlformats.org/officeDocument/2006/relationships/ctrlProp" Target="../ctrlProps/ctrlProp624.xml"/><Relationship Id="rId81" Type="http://schemas.openxmlformats.org/officeDocument/2006/relationships/ctrlProp" Target="../ctrlProps/ctrlProp645.xml"/><Relationship Id="rId135" Type="http://schemas.openxmlformats.org/officeDocument/2006/relationships/ctrlProp" Target="../ctrlProps/ctrlProp699.xml"/><Relationship Id="rId156" Type="http://schemas.openxmlformats.org/officeDocument/2006/relationships/ctrlProp" Target="../ctrlProps/ctrlProp720.xml"/><Relationship Id="rId177" Type="http://schemas.openxmlformats.org/officeDocument/2006/relationships/ctrlProp" Target="../ctrlProps/ctrlProp741.xml"/><Relationship Id="rId198" Type="http://schemas.openxmlformats.org/officeDocument/2006/relationships/ctrlProp" Target="../ctrlProps/ctrlProp762.xml"/><Relationship Id="rId202" Type="http://schemas.openxmlformats.org/officeDocument/2006/relationships/ctrlProp" Target="../ctrlProps/ctrlProp766.xml"/><Relationship Id="rId223" Type="http://schemas.openxmlformats.org/officeDocument/2006/relationships/ctrlProp" Target="../ctrlProps/ctrlProp787.xml"/><Relationship Id="rId244" Type="http://schemas.openxmlformats.org/officeDocument/2006/relationships/ctrlProp" Target="../ctrlProps/ctrlProp808.xml"/><Relationship Id="rId18" Type="http://schemas.openxmlformats.org/officeDocument/2006/relationships/ctrlProp" Target="../ctrlProps/ctrlProp582.xml"/><Relationship Id="rId39" Type="http://schemas.openxmlformats.org/officeDocument/2006/relationships/ctrlProp" Target="../ctrlProps/ctrlProp603.xml"/><Relationship Id="rId265" Type="http://schemas.openxmlformats.org/officeDocument/2006/relationships/ctrlProp" Target="../ctrlProps/ctrlProp829.xml"/><Relationship Id="rId286" Type="http://schemas.openxmlformats.org/officeDocument/2006/relationships/ctrlProp" Target="../ctrlProps/ctrlProp850.xml"/><Relationship Id="rId50" Type="http://schemas.openxmlformats.org/officeDocument/2006/relationships/ctrlProp" Target="../ctrlProps/ctrlProp614.xml"/><Relationship Id="rId104" Type="http://schemas.openxmlformats.org/officeDocument/2006/relationships/ctrlProp" Target="../ctrlProps/ctrlProp668.xml"/><Relationship Id="rId125" Type="http://schemas.openxmlformats.org/officeDocument/2006/relationships/ctrlProp" Target="../ctrlProps/ctrlProp689.xml"/><Relationship Id="rId146" Type="http://schemas.openxmlformats.org/officeDocument/2006/relationships/ctrlProp" Target="../ctrlProps/ctrlProp710.xml"/><Relationship Id="rId167" Type="http://schemas.openxmlformats.org/officeDocument/2006/relationships/ctrlProp" Target="../ctrlProps/ctrlProp731.xml"/><Relationship Id="rId188" Type="http://schemas.openxmlformats.org/officeDocument/2006/relationships/ctrlProp" Target="../ctrlProps/ctrlProp752.xml"/><Relationship Id="rId311" Type="http://schemas.openxmlformats.org/officeDocument/2006/relationships/ctrlProp" Target="../ctrlProps/ctrlProp875.xml"/><Relationship Id="rId71" Type="http://schemas.openxmlformats.org/officeDocument/2006/relationships/ctrlProp" Target="../ctrlProps/ctrlProp635.xml"/><Relationship Id="rId92" Type="http://schemas.openxmlformats.org/officeDocument/2006/relationships/ctrlProp" Target="../ctrlProps/ctrlProp656.xml"/><Relationship Id="rId213" Type="http://schemas.openxmlformats.org/officeDocument/2006/relationships/ctrlProp" Target="../ctrlProps/ctrlProp777.xml"/><Relationship Id="rId234" Type="http://schemas.openxmlformats.org/officeDocument/2006/relationships/ctrlProp" Target="../ctrlProps/ctrlProp798.xml"/><Relationship Id="rId2" Type="http://schemas.openxmlformats.org/officeDocument/2006/relationships/printerSettings" Target="../printerSettings/printerSettings9.bin"/><Relationship Id="rId29" Type="http://schemas.openxmlformats.org/officeDocument/2006/relationships/ctrlProp" Target="../ctrlProps/ctrlProp593.xml"/><Relationship Id="rId255" Type="http://schemas.openxmlformats.org/officeDocument/2006/relationships/ctrlProp" Target="../ctrlProps/ctrlProp819.xml"/><Relationship Id="rId276" Type="http://schemas.openxmlformats.org/officeDocument/2006/relationships/ctrlProp" Target="../ctrlProps/ctrlProp840.xml"/><Relationship Id="rId297" Type="http://schemas.openxmlformats.org/officeDocument/2006/relationships/ctrlProp" Target="../ctrlProps/ctrlProp861.xml"/><Relationship Id="rId40" Type="http://schemas.openxmlformats.org/officeDocument/2006/relationships/ctrlProp" Target="../ctrlProps/ctrlProp604.xml"/><Relationship Id="rId115" Type="http://schemas.openxmlformats.org/officeDocument/2006/relationships/ctrlProp" Target="../ctrlProps/ctrlProp679.xml"/><Relationship Id="rId136" Type="http://schemas.openxmlformats.org/officeDocument/2006/relationships/ctrlProp" Target="../ctrlProps/ctrlProp700.xml"/><Relationship Id="rId157" Type="http://schemas.openxmlformats.org/officeDocument/2006/relationships/ctrlProp" Target="../ctrlProps/ctrlProp721.xml"/><Relationship Id="rId178" Type="http://schemas.openxmlformats.org/officeDocument/2006/relationships/ctrlProp" Target="../ctrlProps/ctrlProp742.xml"/><Relationship Id="rId301" Type="http://schemas.openxmlformats.org/officeDocument/2006/relationships/ctrlProp" Target="../ctrlProps/ctrlProp865.xml"/><Relationship Id="rId61" Type="http://schemas.openxmlformats.org/officeDocument/2006/relationships/ctrlProp" Target="../ctrlProps/ctrlProp625.xml"/><Relationship Id="rId82" Type="http://schemas.openxmlformats.org/officeDocument/2006/relationships/ctrlProp" Target="../ctrlProps/ctrlProp646.xml"/><Relationship Id="rId199" Type="http://schemas.openxmlformats.org/officeDocument/2006/relationships/ctrlProp" Target="../ctrlProps/ctrlProp763.xml"/><Relationship Id="rId203" Type="http://schemas.openxmlformats.org/officeDocument/2006/relationships/ctrlProp" Target="../ctrlProps/ctrlProp767.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E33"/>
  <sheetViews>
    <sheetView showGridLines="0" zoomScaleNormal="100" workbookViewId="0">
      <selection activeCell="G6" sqref="G6"/>
    </sheetView>
  </sheetViews>
  <sheetFormatPr defaultRowHeight="12.75" x14ac:dyDescent="0.2"/>
  <cols>
    <col min="1" max="1" width="4.85546875" style="1" customWidth="1"/>
    <col min="2" max="2" width="9.5703125" style="1" customWidth="1"/>
    <col min="3" max="3" width="7" style="1" customWidth="1"/>
    <col min="4" max="4" width="22.42578125" style="1" customWidth="1"/>
    <col min="5" max="5" width="87.42578125" style="1" customWidth="1"/>
    <col min="6" max="16384" width="9.140625" style="1"/>
  </cols>
  <sheetData>
    <row r="1" spans="1:5" ht="17.25" customHeight="1" thickBot="1" x14ac:dyDescent="0.25">
      <c r="A1" s="228" t="s">
        <v>134</v>
      </c>
      <c r="B1" s="228"/>
      <c r="C1" s="228"/>
      <c r="D1" s="228"/>
      <c r="E1" s="228"/>
    </row>
    <row r="2" spans="1:5" ht="19.5" customHeight="1" thickBot="1" x14ac:dyDescent="0.25">
      <c r="A2" s="229" t="s">
        <v>77</v>
      </c>
      <c r="B2" s="229"/>
      <c r="C2" s="229"/>
      <c r="D2" s="229"/>
      <c r="E2" s="229"/>
    </row>
    <row r="3" spans="1:5" ht="19.5" customHeight="1" thickBot="1" x14ac:dyDescent="0.25">
      <c r="A3" s="106" t="s">
        <v>66</v>
      </c>
      <c r="B3" s="107" t="s">
        <v>68</v>
      </c>
      <c r="C3" s="107" t="s">
        <v>67</v>
      </c>
      <c r="D3" s="108" t="s">
        <v>0</v>
      </c>
      <c r="E3" s="109" t="s">
        <v>1</v>
      </c>
    </row>
    <row r="4" spans="1:5" ht="39.75" customHeight="1" x14ac:dyDescent="0.2">
      <c r="A4" s="230" t="s">
        <v>2</v>
      </c>
      <c r="B4" s="162" t="s">
        <v>114</v>
      </c>
      <c r="C4" s="163" t="s">
        <v>4</v>
      </c>
      <c r="D4" s="164" t="s">
        <v>113</v>
      </c>
      <c r="E4" s="165" t="s">
        <v>128</v>
      </c>
    </row>
    <row r="5" spans="1:5" ht="51" x14ac:dyDescent="0.2">
      <c r="A5" s="230"/>
      <c r="B5" s="166" t="s">
        <v>115</v>
      </c>
      <c r="C5" s="104" t="s">
        <v>4</v>
      </c>
      <c r="D5" s="105" t="s">
        <v>100</v>
      </c>
      <c r="E5" s="415" t="s">
        <v>217</v>
      </c>
    </row>
    <row r="6" spans="1:5" ht="51" customHeight="1" x14ac:dyDescent="0.2">
      <c r="A6" s="230"/>
      <c r="B6" s="166" t="s">
        <v>3</v>
      </c>
      <c r="C6" s="104" t="s">
        <v>4</v>
      </c>
      <c r="D6" s="105" t="s">
        <v>127</v>
      </c>
      <c r="E6" s="167" t="s">
        <v>215</v>
      </c>
    </row>
    <row r="7" spans="1:5" ht="42" customHeight="1" x14ac:dyDescent="0.2">
      <c r="A7" s="230"/>
      <c r="B7" s="168" t="s">
        <v>5</v>
      </c>
      <c r="C7" s="4" t="s">
        <v>8</v>
      </c>
      <c r="D7" s="117" t="s">
        <v>6</v>
      </c>
      <c r="E7" s="114" t="s">
        <v>129</v>
      </c>
    </row>
    <row r="8" spans="1:5" ht="46.5" customHeight="1" x14ac:dyDescent="0.2">
      <c r="A8" s="230"/>
      <c r="B8" s="169" t="s">
        <v>5</v>
      </c>
      <c r="C8" s="2" t="s">
        <v>9</v>
      </c>
      <c r="D8" s="117" t="s">
        <v>96</v>
      </c>
      <c r="E8" s="114" t="s">
        <v>216</v>
      </c>
    </row>
    <row r="9" spans="1:5" ht="60.75" customHeight="1" x14ac:dyDescent="0.2">
      <c r="A9" s="230"/>
      <c r="B9" s="169" t="s">
        <v>7</v>
      </c>
      <c r="C9" s="4" t="s">
        <v>8</v>
      </c>
      <c r="D9" s="5" t="s">
        <v>98</v>
      </c>
      <c r="E9" s="114" t="s">
        <v>171</v>
      </c>
    </row>
    <row r="10" spans="1:5" ht="39.75" customHeight="1" x14ac:dyDescent="0.2">
      <c r="A10" s="230"/>
      <c r="B10" s="169" t="s">
        <v>7</v>
      </c>
      <c r="C10" s="4" t="s">
        <v>9</v>
      </c>
      <c r="D10" s="62" t="s">
        <v>69</v>
      </c>
      <c r="E10" s="114" t="s">
        <v>172</v>
      </c>
    </row>
    <row r="11" spans="1:5" ht="36" x14ac:dyDescent="0.2">
      <c r="A11" s="230"/>
      <c r="B11" s="169" t="s">
        <v>7</v>
      </c>
      <c r="C11" s="4" t="s">
        <v>10</v>
      </c>
      <c r="D11" s="205" t="s">
        <v>72</v>
      </c>
      <c r="E11" s="114" t="s">
        <v>194</v>
      </c>
    </row>
    <row r="12" spans="1:5" ht="119.25" customHeight="1" x14ac:dyDescent="0.2">
      <c r="A12" s="230"/>
      <c r="B12" s="169" t="s">
        <v>11</v>
      </c>
      <c r="C12" s="61" t="s">
        <v>8</v>
      </c>
      <c r="D12" s="206" t="s">
        <v>207</v>
      </c>
      <c r="E12" s="209" t="s">
        <v>208</v>
      </c>
    </row>
    <row r="13" spans="1:5" ht="36" x14ac:dyDescent="0.2">
      <c r="A13" s="230"/>
      <c r="B13" s="169" t="s">
        <v>11</v>
      </c>
      <c r="C13" s="4" t="s">
        <v>9</v>
      </c>
      <c r="D13" s="213" t="s">
        <v>195</v>
      </c>
      <c r="E13" s="161" t="s">
        <v>116</v>
      </c>
    </row>
    <row r="14" spans="1:5" ht="84" x14ac:dyDescent="0.2">
      <c r="A14" s="230"/>
      <c r="B14" s="169" t="s">
        <v>12</v>
      </c>
      <c r="C14" s="61" t="s">
        <v>8</v>
      </c>
      <c r="D14" s="206" t="s">
        <v>196</v>
      </c>
      <c r="E14" s="212" t="s">
        <v>205</v>
      </c>
    </row>
    <row r="15" spans="1:5" ht="36" x14ac:dyDescent="0.2">
      <c r="A15" s="230"/>
      <c r="B15" s="169" t="s">
        <v>12</v>
      </c>
      <c r="C15" s="61" t="s">
        <v>9</v>
      </c>
      <c r="D15" s="206" t="s">
        <v>197</v>
      </c>
      <c r="E15" s="170" t="s">
        <v>173</v>
      </c>
    </row>
    <row r="16" spans="1:5" ht="24" customHeight="1" x14ac:dyDescent="0.2">
      <c r="A16" s="230"/>
      <c r="B16" s="169" t="s">
        <v>13</v>
      </c>
      <c r="C16" s="61" t="s">
        <v>8</v>
      </c>
      <c r="D16" s="63" t="s">
        <v>14</v>
      </c>
      <c r="E16" s="170" t="s">
        <v>174</v>
      </c>
    </row>
    <row r="17" spans="1:5" ht="24" customHeight="1" x14ac:dyDescent="0.2">
      <c r="A17" s="230"/>
      <c r="B17" s="169" t="s">
        <v>13</v>
      </c>
      <c r="C17" s="61" t="s">
        <v>9</v>
      </c>
      <c r="D17" s="64" t="s">
        <v>15</v>
      </c>
      <c r="E17" s="170" t="s">
        <v>175</v>
      </c>
    </row>
    <row r="18" spans="1:5" ht="37.5" customHeight="1" x14ac:dyDescent="0.2">
      <c r="A18" s="230"/>
      <c r="B18" s="169" t="s">
        <v>13</v>
      </c>
      <c r="C18" s="61" t="s">
        <v>10</v>
      </c>
      <c r="D18" s="64" t="s">
        <v>16</v>
      </c>
      <c r="E18" s="170" t="s">
        <v>176</v>
      </c>
    </row>
    <row r="19" spans="1:5" ht="48" x14ac:dyDescent="0.2">
      <c r="A19" s="230"/>
      <c r="B19" s="169" t="s">
        <v>17</v>
      </c>
      <c r="C19" s="4" t="s">
        <v>8</v>
      </c>
      <c r="D19" s="214" t="s">
        <v>198</v>
      </c>
      <c r="E19" s="114" t="s">
        <v>177</v>
      </c>
    </row>
    <row r="20" spans="1:5" ht="46.35" customHeight="1" x14ac:dyDescent="0.2">
      <c r="A20" s="230"/>
      <c r="B20" s="169" t="s">
        <v>17</v>
      </c>
      <c r="C20" s="112" t="s">
        <v>10</v>
      </c>
      <c r="D20" s="62" t="s">
        <v>125</v>
      </c>
      <c r="E20" s="161" t="s">
        <v>178</v>
      </c>
    </row>
    <row r="21" spans="1:5" ht="42.75" customHeight="1" x14ac:dyDescent="0.2">
      <c r="A21" s="230"/>
      <c r="B21" s="171" t="s">
        <v>18</v>
      </c>
      <c r="C21" s="112" t="s">
        <v>4</v>
      </c>
      <c r="D21" s="95" t="s">
        <v>19</v>
      </c>
      <c r="E21" s="172" t="s">
        <v>132</v>
      </c>
    </row>
    <row r="22" spans="1:5" ht="84" x14ac:dyDescent="0.2">
      <c r="A22" s="160"/>
      <c r="B22" s="166" t="s">
        <v>136</v>
      </c>
      <c r="C22" s="104" t="s">
        <v>8</v>
      </c>
      <c r="D22" s="64" t="s">
        <v>124</v>
      </c>
      <c r="E22" s="167" t="s">
        <v>168</v>
      </c>
    </row>
    <row r="23" spans="1:5" ht="48" x14ac:dyDescent="0.2">
      <c r="A23" s="160"/>
      <c r="B23" s="166" t="s">
        <v>136</v>
      </c>
      <c r="C23" s="104" t="s">
        <v>9</v>
      </c>
      <c r="D23" s="64" t="s">
        <v>124</v>
      </c>
      <c r="E23" s="167" t="s">
        <v>148</v>
      </c>
    </row>
    <row r="24" spans="1:5" ht="42.75" customHeight="1" thickBot="1" x14ac:dyDescent="0.25">
      <c r="A24" s="160"/>
      <c r="B24" s="215" t="s">
        <v>136</v>
      </c>
      <c r="C24" s="173" t="s">
        <v>10</v>
      </c>
      <c r="D24" s="174" t="s">
        <v>124</v>
      </c>
      <c r="E24" s="216" t="s">
        <v>147</v>
      </c>
    </row>
    <row r="25" spans="1:5" ht="27.75" customHeight="1" thickBot="1" x14ac:dyDescent="0.25">
      <c r="A25" s="225" t="s">
        <v>20</v>
      </c>
      <c r="B25" s="219" t="s">
        <v>3</v>
      </c>
      <c r="C25" s="220"/>
      <c r="D25" s="221" t="s">
        <v>21</v>
      </c>
      <c r="E25" s="222" t="s">
        <v>22</v>
      </c>
    </row>
    <row r="26" spans="1:5" ht="24.75" thickBot="1" x14ac:dyDescent="0.25">
      <c r="A26" s="226"/>
      <c r="B26" s="169" t="s">
        <v>5</v>
      </c>
      <c r="C26" s="6"/>
      <c r="D26" s="115" t="s">
        <v>23</v>
      </c>
      <c r="E26" s="116" t="s">
        <v>24</v>
      </c>
    </row>
    <row r="27" spans="1:5" ht="24.75" thickBot="1" x14ac:dyDescent="0.25">
      <c r="A27" s="226"/>
      <c r="B27" s="169" t="s">
        <v>7</v>
      </c>
      <c r="C27" s="6"/>
      <c r="D27" s="5" t="s">
        <v>25</v>
      </c>
      <c r="E27" s="114" t="s">
        <v>26</v>
      </c>
    </row>
    <row r="28" spans="1:5" ht="13.5" thickBot="1" x14ac:dyDescent="0.25">
      <c r="A28" s="226"/>
      <c r="B28" s="169" t="s">
        <v>11</v>
      </c>
      <c r="C28" s="6"/>
      <c r="D28" s="3" t="s">
        <v>27</v>
      </c>
      <c r="E28" s="172" t="s">
        <v>28</v>
      </c>
    </row>
    <row r="29" spans="1:5" ht="52.5" customHeight="1" thickBot="1" x14ac:dyDescent="0.25">
      <c r="A29" s="226"/>
      <c r="B29" s="169" t="s">
        <v>12</v>
      </c>
      <c r="C29" s="6"/>
      <c r="D29" s="217" t="s">
        <v>29</v>
      </c>
      <c r="E29" s="167" t="s">
        <v>30</v>
      </c>
    </row>
    <row r="30" spans="1:5" ht="98.25" customHeight="1" thickBot="1" x14ac:dyDescent="0.25">
      <c r="A30" s="227"/>
      <c r="B30" s="223" t="s">
        <v>31</v>
      </c>
      <c r="C30" s="210"/>
      <c r="D30" s="211" t="s">
        <v>32</v>
      </c>
      <c r="E30" s="218" t="s">
        <v>204</v>
      </c>
    </row>
    <row r="31" spans="1:5" x14ac:dyDescent="0.2">
      <c r="A31" s="224"/>
      <c r="B31" s="224"/>
      <c r="C31" s="224"/>
      <c r="D31" s="224"/>
      <c r="E31" s="110"/>
    </row>
    <row r="32" spans="1:5" x14ac:dyDescent="0.2">
      <c r="A32" s="113"/>
      <c r="B32" s="113"/>
      <c r="C32" s="113"/>
      <c r="D32" s="113"/>
      <c r="E32" s="110"/>
    </row>
    <row r="33" spans="1:5" s="65" customFormat="1" x14ac:dyDescent="0.2">
      <c r="A33" s="111"/>
      <c r="B33" s="111"/>
      <c r="C33" s="111"/>
      <c r="D33" s="111"/>
      <c r="E33" s="111"/>
    </row>
  </sheetData>
  <sheetProtection password="F41E" sheet="1" objects="1" scenarios="1"/>
  <customSheetViews>
    <customSheetView guid="{DCFAC535-E3F1-45EC-A63D-2E956F3DA7F7}" showGridLines="0">
      <selection activeCell="G12" sqref="G12"/>
      <pageMargins left="0.74791666666666667" right="0.74791666666666667" top="0.98402777777777772" bottom="0.98402777777777772" header="0.51180555555555551" footer="0.51180555555555551"/>
      <pageSetup paperSize="9" firstPageNumber="0" orientation="landscape" horizontalDpi="300" verticalDpi="300" r:id="rId1"/>
      <headerFooter alignWithMargins="0"/>
    </customSheetView>
  </customSheetViews>
  <mergeCells count="5">
    <mergeCell ref="A31:D31"/>
    <mergeCell ref="A25:A30"/>
    <mergeCell ref="A1:E1"/>
    <mergeCell ref="A2:E2"/>
    <mergeCell ref="A4:A21"/>
  </mergeCells>
  <phoneticPr fontId="13" type="noConversion"/>
  <pageMargins left="0.74791666666666667" right="0.74791666666666667" top="0.98402777777777772" bottom="0.98402777777777772" header="0.51180555555555551" footer="0.51180555555555551"/>
  <pageSetup paperSize="9" firstPageNumber="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topLeftCell="A4" workbookViewId="0">
      <selection activeCell="F4" sqref="F4"/>
    </sheetView>
  </sheetViews>
  <sheetFormatPr defaultRowHeight="12.75" x14ac:dyDescent="0.2"/>
  <cols>
    <col min="1" max="1" width="4.85546875" customWidth="1"/>
    <col min="2" max="2" width="9.5703125" customWidth="1"/>
    <col min="3" max="3" width="7" customWidth="1"/>
    <col min="4" max="4" width="17.7109375" customWidth="1"/>
    <col min="5" max="5" width="90.28515625" customWidth="1"/>
  </cols>
  <sheetData>
    <row r="1" spans="1:5" ht="12.75" customHeight="1" x14ac:dyDescent="0.2">
      <c r="A1" s="237" t="s">
        <v>65</v>
      </c>
      <c r="B1" s="237"/>
      <c r="C1" s="237"/>
      <c r="D1" s="237"/>
      <c r="E1" s="237"/>
    </row>
    <row r="2" spans="1:5" s="203" customFormat="1" ht="61.5" customHeight="1" x14ac:dyDescent="0.2">
      <c r="A2" s="236" t="s">
        <v>199</v>
      </c>
      <c r="B2" s="236"/>
      <c r="C2" s="236"/>
      <c r="D2" s="236"/>
      <c r="E2" s="236"/>
    </row>
    <row r="3" spans="1:5" s="203" customFormat="1" ht="16.5" customHeight="1" x14ac:dyDescent="0.2">
      <c r="A3" s="233" t="s">
        <v>123</v>
      </c>
      <c r="B3" s="234"/>
      <c r="C3" s="234"/>
      <c r="D3" s="234"/>
      <c r="E3" s="235"/>
    </row>
    <row r="4" spans="1:5" s="203" customFormat="1" ht="242.25" customHeight="1" x14ac:dyDescent="0.2">
      <c r="A4" s="233" t="s">
        <v>193</v>
      </c>
      <c r="B4" s="234"/>
      <c r="C4" s="234"/>
      <c r="D4" s="234"/>
      <c r="E4" s="235"/>
    </row>
    <row r="5" spans="1:5" s="203" customFormat="1" ht="70.5" customHeight="1" x14ac:dyDescent="0.2">
      <c r="A5" s="233" t="s">
        <v>189</v>
      </c>
      <c r="B5" s="234"/>
      <c r="C5" s="234"/>
      <c r="D5" s="234"/>
      <c r="E5" s="235"/>
    </row>
    <row r="6" spans="1:5" s="203" customFormat="1" ht="30.75" customHeight="1" x14ac:dyDescent="0.2">
      <c r="A6" s="236" t="s">
        <v>200</v>
      </c>
      <c r="B6" s="236"/>
      <c r="C6" s="236"/>
      <c r="D6" s="236"/>
      <c r="E6" s="236"/>
    </row>
    <row r="7" spans="1:5" s="203" customFormat="1" ht="38.25" customHeight="1" x14ac:dyDescent="0.2">
      <c r="A7" s="233" t="s">
        <v>201</v>
      </c>
      <c r="B7" s="234"/>
      <c r="C7" s="234"/>
      <c r="D7" s="234"/>
      <c r="E7" s="235"/>
    </row>
    <row r="8" spans="1:5" s="203" customFormat="1" ht="30" customHeight="1" x14ac:dyDescent="0.2">
      <c r="A8" s="236" t="s">
        <v>202</v>
      </c>
      <c r="B8" s="236"/>
      <c r="C8" s="236"/>
      <c r="D8" s="236"/>
      <c r="E8" s="236"/>
    </row>
    <row r="9" spans="1:5" s="203" customFormat="1" ht="81.75" customHeight="1" x14ac:dyDescent="0.2">
      <c r="A9" s="236" t="s">
        <v>203</v>
      </c>
      <c r="B9" s="236"/>
      <c r="C9" s="236"/>
      <c r="D9" s="236"/>
      <c r="E9" s="236"/>
    </row>
    <row r="10" spans="1:5" s="203" customFormat="1" x14ac:dyDescent="0.2">
      <c r="A10" s="232"/>
      <c r="B10" s="232"/>
      <c r="C10" s="232"/>
      <c r="D10" s="232"/>
      <c r="E10" s="232"/>
    </row>
    <row r="11" spans="1:5" s="203" customFormat="1" x14ac:dyDescent="0.2">
      <c r="A11" s="232"/>
      <c r="B11" s="232"/>
      <c r="C11" s="232"/>
      <c r="D11" s="232"/>
      <c r="E11" s="232"/>
    </row>
    <row r="12" spans="1:5" s="203" customFormat="1" x14ac:dyDescent="0.2">
      <c r="A12" s="232"/>
      <c r="B12" s="232"/>
      <c r="C12" s="232"/>
      <c r="D12" s="232"/>
      <c r="E12" s="232"/>
    </row>
    <row r="13" spans="1:5" s="203" customFormat="1" x14ac:dyDescent="0.2">
      <c r="A13" s="232"/>
      <c r="B13" s="232"/>
      <c r="C13" s="232"/>
      <c r="D13" s="232"/>
      <c r="E13" s="232"/>
    </row>
    <row r="14" spans="1:5" x14ac:dyDescent="0.2">
      <c r="A14" s="231"/>
      <c r="B14" s="231"/>
      <c r="C14" s="231"/>
      <c r="D14" s="231"/>
      <c r="E14" s="231"/>
    </row>
    <row r="15" spans="1:5" x14ac:dyDescent="0.2">
      <c r="A15" s="231"/>
      <c r="B15" s="231"/>
      <c r="C15" s="231"/>
      <c r="D15" s="231"/>
      <c r="E15" s="231"/>
    </row>
    <row r="16" spans="1:5" x14ac:dyDescent="0.2">
      <c r="A16" s="231"/>
      <c r="B16" s="231"/>
      <c r="C16" s="231"/>
      <c r="D16" s="231"/>
      <c r="E16" s="231"/>
    </row>
    <row r="17" spans="1:5" x14ac:dyDescent="0.2">
      <c r="A17" s="231"/>
      <c r="B17" s="231"/>
      <c r="C17" s="231"/>
      <c r="D17" s="231"/>
      <c r="E17" s="231"/>
    </row>
    <row r="18" spans="1:5" x14ac:dyDescent="0.2">
      <c r="A18" s="231"/>
      <c r="B18" s="231"/>
      <c r="C18" s="231"/>
      <c r="D18" s="231"/>
      <c r="E18" s="231"/>
    </row>
    <row r="19" spans="1:5" x14ac:dyDescent="0.2">
      <c r="A19" s="231"/>
      <c r="B19" s="231"/>
      <c r="C19" s="231"/>
      <c r="D19" s="231"/>
      <c r="E19" s="231"/>
    </row>
    <row r="20" spans="1:5" x14ac:dyDescent="0.2">
      <c r="A20" s="231"/>
      <c r="B20" s="231"/>
      <c r="C20" s="231"/>
      <c r="D20" s="231"/>
      <c r="E20" s="231"/>
    </row>
    <row r="21" spans="1:5" x14ac:dyDescent="0.2">
      <c r="A21" s="231"/>
      <c r="B21" s="231"/>
      <c r="C21" s="231"/>
      <c r="D21" s="231"/>
      <c r="E21" s="231"/>
    </row>
    <row r="22" spans="1:5" x14ac:dyDescent="0.2">
      <c r="A22" s="231"/>
      <c r="B22" s="231"/>
      <c r="C22" s="231"/>
      <c r="D22" s="231"/>
      <c r="E22" s="231"/>
    </row>
    <row r="23" spans="1:5" x14ac:dyDescent="0.2">
      <c r="A23" s="231"/>
      <c r="B23" s="231"/>
      <c r="C23" s="231"/>
      <c r="D23" s="231"/>
      <c r="E23" s="231"/>
    </row>
    <row r="24" spans="1:5" x14ac:dyDescent="0.2">
      <c r="A24" s="231"/>
      <c r="B24" s="231"/>
      <c r="C24" s="231"/>
      <c r="D24" s="231"/>
      <c r="E24" s="231"/>
    </row>
    <row r="25" spans="1:5" x14ac:dyDescent="0.2">
      <c r="A25" s="231"/>
      <c r="B25" s="231"/>
      <c r="C25" s="231"/>
      <c r="D25" s="231"/>
      <c r="E25" s="231"/>
    </row>
  </sheetData>
  <sheetProtection password="F41E" sheet="1" objects="1" scenarios="1"/>
  <customSheetViews>
    <customSheetView guid="{DCFAC535-E3F1-45EC-A63D-2E956F3DA7F7}" showGridLines="0">
      <selection activeCell="A8" sqref="A8:E8"/>
      <pageMargins left="0.78740157499999996" right="0.78740157499999996" top="0.984251969" bottom="0.984251969" header="0.4921259845" footer="0.4921259845"/>
      <pageSetup paperSize="9" orientation="landscape" r:id="rId1"/>
      <headerFooter alignWithMargins="0"/>
    </customSheetView>
  </customSheetViews>
  <mergeCells count="25">
    <mergeCell ref="A2:E2"/>
    <mergeCell ref="A1:E1"/>
    <mergeCell ref="A3:E3"/>
    <mergeCell ref="A4:E4"/>
    <mergeCell ref="A12:E12"/>
    <mergeCell ref="A13:E13"/>
    <mergeCell ref="A14:E14"/>
    <mergeCell ref="A5:E5"/>
    <mergeCell ref="A6:E6"/>
    <mergeCell ref="A7:E7"/>
    <mergeCell ref="A8:E8"/>
    <mergeCell ref="A9:E9"/>
    <mergeCell ref="A10:E10"/>
    <mergeCell ref="A11:E11"/>
    <mergeCell ref="A25:E25"/>
    <mergeCell ref="A20:E20"/>
    <mergeCell ref="A21:E21"/>
    <mergeCell ref="A22:E22"/>
    <mergeCell ref="A23:E23"/>
    <mergeCell ref="A15:E15"/>
    <mergeCell ref="A16:E16"/>
    <mergeCell ref="A19:E19"/>
    <mergeCell ref="A24:E24"/>
    <mergeCell ref="A17:E17"/>
    <mergeCell ref="A18:E18"/>
  </mergeCells>
  <phoneticPr fontId="13" type="noConversion"/>
  <pageMargins left="0.78740157499999996" right="0.78740157499999996" top="0.984251969" bottom="0.984251969" header="0.4921259845" footer="0.4921259845"/>
  <pageSetup paperSize="9" orientation="landscape"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8"/>
  <sheetViews>
    <sheetView zoomScale="76" zoomScaleNormal="76" workbookViewId="0">
      <selection activeCell="G53" sqref="G53"/>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7"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4" width="18.140625" style="176" customWidth="1"/>
    <col min="15" max="15" width="26.7109375" style="176" customWidth="1"/>
    <col min="16" max="16384" width="9.140625" style="7"/>
  </cols>
  <sheetData>
    <row r="1" spans="1:15" ht="42" customHeight="1" x14ac:dyDescent="0.2">
      <c r="A1" s="347" t="s">
        <v>33</v>
      </c>
      <c r="B1" s="348"/>
      <c r="C1" s="348"/>
      <c r="D1" s="348"/>
      <c r="E1" s="348"/>
      <c r="F1" s="348"/>
      <c r="G1" s="348"/>
      <c r="H1" s="348"/>
      <c r="I1" s="348"/>
      <c r="J1" s="348"/>
      <c r="K1" s="348"/>
      <c r="L1" s="348"/>
      <c r="M1" s="175" t="s">
        <v>137</v>
      </c>
    </row>
    <row r="2" spans="1:15" ht="15.75" customHeight="1" x14ac:dyDescent="0.2">
      <c r="A2" s="349" t="s">
        <v>63</v>
      </c>
      <c r="B2" s="350"/>
      <c r="C2" s="350"/>
      <c r="D2" s="350"/>
      <c r="E2" s="350"/>
      <c r="F2" s="350"/>
      <c r="G2" s="350"/>
      <c r="H2" s="350"/>
      <c r="I2" s="350"/>
      <c r="J2" s="350"/>
      <c r="K2" s="350"/>
      <c r="L2" s="351"/>
    </row>
    <row r="3" spans="1:15" ht="14.25" customHeight="1" x14ac:dyDescent="0.2">
      <c r="A3" s="352" t="s">
        <v>34</v>
      </c>
      <c r="B3" s="353"/>
      <c r="C3" s="353"/>
      <c r="D3" s="354"/>
      <c r="E3" s="355" t="s">
        <v>35</v>
      </c>
      <c r="F3" s="356"/>
      <c r="G3" s="356"/>
      <c r="H3" s="356"/>
      <c r="I3" s="356"/>
      <c r="J3" s="356"/>
      <c r="K3" s="356"/>
      <c r="L3" s="357"/>
    </row>
    <row r="4" spans="1:15" ht="15" customHeight="1" x14ac:dyDescent="0.2">
      <c r="A4" s="336" t="s">
        <v>149</v>
      </c>
      <c r="B4" s="358"/>
      <c r="C4" s="358"/>
      <c r="D4" s="359"/>
      <c r="E4" s="360" t="s">
        <v>150</v>
      </c>
      <c r="F4" s="361"/>
      <c r="G4" s="361"/>
      <c r="H4" s="361"/>
      <c r="I4" s="361"/>
      <c r="J4" s="361"/>
      <c r="K4" s="361"/>
      <c r="L4" s="361"/>
    </row>
    <row r="5" spans="1:15" ht="16.5" customHeight="1" x14ac:dyDescent="0.2">
      <c r="A5" s="364" t="s">
        <v>36</v>
      </c>
      <c r="B5" s="365"/>
      <c r="C5" s="365"/>
      <c r="D5" s="366"/>
      <c r="E5" s="362"/>
      <c r="F5" s="363"/>
      <c r="G5" s="363"/>
      <c r="H5" s="363"/>
      <c r="I5" s="363"/>
      <c r="J5" s="363"/>
      <c r="K5" s="363"/>
      <c r="L5" s="363"/>
      <c r="M5" s="58"/>
    </row>
    <row r="6" spans="1:15" ht="15" customHeight="1" x14ac:dyDescent="0.2">
      <c r="A6" s="336" t="s">
        <v>152</v>
      </c>
      <c r="B6" s="358"/>
      <c r="C6" s="358"/>
      <c r="D6" s="359"/>
      <c r="E6" s="364" t="s">
        <v>100</v>
      </c>
      <c r="F6" s="366"/>
      <c r="G6" s="367" t="s">
        <v>151</v>
      </c>
      <c r="H6" s="368"/>
      <c r="I6" s="368"/>
      <c r="J6" s="369"/>
      <c r="K6" s="59"/>
      <c r="L6" s="59"/>
      <c r="M6" s="58"/>
    </row>
    <row r="7" spans="1:15" ht="14.25" customHeight="1" x14ac:dyDescent="0.2">
      <c r="A7" s="327" t="s">
        <v>126</v>
      </c>
      <c r="B7" s="328"/>
      <c r="C7" s="328"/>
      <c r="D7" s="329"/>
      <c r="E7" s="330" t="s">
        <v>37</v>
      </c>
      <c r="F7" s="331"/>
      <c r="G7" s="331"/>
      <c r="H7" s="332"/>
      <c r="I7" s="333">
        <f>I8+J8</f>
        <v>1810190</v>
      </c>
      <c r="J7" s="334"/>
      <c r="K7" s="60" t="s">
        <v>38</v>
      </c>
      <c r="L7" s="60" t="s">
        <v>70</v>
      </c>
      <c r="M7" s="58"/>
    </row>
    <row r="8" spans="1:15" ht="15" customHeight="1" x14ac:dyDescent="0.2">
      <c r="A8" s="335" t="s">
        <v>154</v>
      </c>
      <c r="B8" s="335"/>
      <c r="C8" s="335"/>
      <c r="D8" s="336"/>
      <c r="E8" s="337" t="s">
        <v>39</v>
      </c>
      <c r="F8" s="338"/>
      <c r="G8" s="338"/>
      <c r="H8" s="338"/>
      <c r="I8" s="102">
        <f>SUM(I16+I19+I22+I25+I28+I31+I34+I37+I40+I43+I46+I49+I52+I55+I58+I61+I64+I67+I70+I73+I76+I79+I82+I85+I88+I91+I94+I97+I100+I103+I106+I109+I112+I115+I118+I121+I124+I127+I130+I133+I136+I139+I142+I145+I148+I151+I154+I157+I160+I163)</f>
        <v>1438565</v>
      </c>
      <c r="J8" s="102">
        <f>SUM(J16+J19+J22+J25+J28+J31+J34+J37+J40+J43+J46+J49+J52+J55+J58+J61+J64+J67+J70+J73+J76+J79+J82+J85+J88+J91+J94+J97+J100+J103+J106+J109+J112+J115+J118+J121+J124+J127+J130+J133+J136+J139+J142+J145+J148+J151+J154+J157+J160+J163)</f>
        <v>371625</v>
      </c>
      <c r="K8" s="60" t="s">
        <v>40</v>
      </c>
      <c r="L8" s="60" t="s">
        <v>71</v>
      </c>
      <c r="M8" s="58"/>
    </row>
    <row r="9" spans="1:15" ht="15" customHeight="1" x14ac:dyDescent="0.2">
      <c r="A9" s="327" t="s">
        <v>113</v>
      </c>
      <c r="B9" s="328"/>
      <c r="C9" s="328"/>
      <c r="D9" s="328"/>
      <c r="E9" s="339" t="s">
        <v>153</v>
      </c>
      <c r="F9" s="340"/>
      <c r="G9" s="101"/>
      <c r="H9" s="101"/>
      <c r="I9" s="100"/>
      <c r="J9" s="100"/>
      <c r="K9" s="60" t="s">
        <v>42</v>
      </c>
      <c r="L9" s="60" t="s">
        <v>102</v>
      </c>
      <c r="M9" s="58"/>
    </row>
    <row r="10" spans="1:15" ht="12.75" customHeight="1" thickBot="1" x14ac:dyDescent="0.25">
      <c r="A10" s="341" t="s">
        <v>41</v>
      </c>
      <c r="B10" s="341"/>
      <c r="C10" s="341"/>
      <c r="D10" s="341"/>
      <c r="E10" s="341"/>
      <c r="F10" s="341"/>
      <c r="G10" s="341"/>
      <c r="H10" s="341"/>
      <c r="I10" s="341"/>
      <c r="J10" s="9"/>
      <c r="K10" s="60" t="s">
        <v>130</v>
      </c>
      <c r="M10" s="58"/>
    </row>
    <row r="11" spans="1:15" ht="119.25" customHeight="1" x14ac:dyDescent="0.2">
      <c r="A11" s="342" t="s">
        <v>43</v>
      </c>
      <c r="B11" s="314" t="s">
        <v>127</v>
      </c>
      <c r="C11" s="345" t="s">
        <v>6</v>
      </c>
      <c r="D11" s="138" t="s">
        <v>98</v>
      </c>
      <c r="E11" s="138" t="s">
        <v>207</v>
      </c>
      <c r="F11" s="138" t="s">
        <v>196</v>
      </c>
      <c r="G11" s="138" t="s">
        <v>14</v>
      </c>
      <c r="H11" s="138" t="s">
        <v>198</v>
      </c>
      <c r="I11" s="138" t="s">
        <v>44</v>
      </c>
      <c r="J11" s="139" t="s">
        <v>146</v>
      </c>
      <c r="K11" s="314" t="s">
        <v>19</v>
      </c>
      <c r="L11" s="314"/>
      <c r="M11" s="317" t="s">
        <v>124</v>
      </c>
      <c r="N11" s="238" t="s">
        <v>101</v>
      </c>
      <c r="O11" s="239"/>
    </row>
    <row r="12" spans="1:15" ht="61.5" customHeight="1" x14ac:dyDescent="0.2">
      <c r="A12" s="343"/>
      <c r="B12" s="315"/>
      <c r="C12" s="346"/>
      <c r="D12" s="136" t="s">
        <v>69</v>
      </c>
      <c r="E12" s="136" t="s">
        <v>195</v>
      </c>
      <c r="F12" s="136" t="s">
        <v>197</v>
      </c>
      <c r="G12" s="137" t="s">
        <v>15</v>
      </c>
      <c r="H12" s="136" t="s">
        <v>206</v>
      </c>
      <c r="I12" s="136" t="s">
        <v>45</v>
      </c>
      <c r="J12" s="136" t="s">
        <v>46</v>
      </c>
      <c r="K12" s="315"/>
      <c r="L12" s="315"/>
      <c r="M12" s="318"/>
      <c r="N12" s="240"/>
      <c r="O12" s="241"/>
    </row>
    <row r="13" spans="1:15" ht="47.25" customHeight="1" thickBot="1" x14ac:dyDescent="0.25">
      <c r="A13" s="344"/>
      <c r="B13" s="316"/>
      <c r="C13" s="140" t="s">
        <v>96</v>
      </c>
      <c r="D13" s="141" t="s">
        <v>72</v>
      </c>
      <c r="E13" s="141" t="s">
        <v>144</v>
      </c>
      <c r="F13" s="141" t="s">
        <v>47</v>
      </c>
      <c r="G13" s="142" t="s">
        <v>16</v>
      </c>
      <c r="H13" s="142" t="s">
        <v>145</v>
      </c>
      <c r="I13" s="141" t="s">
        <v>47</v>
      </c>
      <c r="J13" s="141" t="s">
        <v>47</v>
      </c>
      <c r="K13" s="316"/>
      <c r="L13" s="316"/>
      <c r="M13" s="319"/>
      <c r="N13" s="242"/>
      <c r="O13" s="243"/>
    </row>
    <row r="14" spans="1:15" ht="18" customHeight="1" x14ac:dyDescent="0.2">
      <c r="A14" s="278">
        <v>1</v>
      </c>
      <c r="B14" s="281" t="s">
        <v>162</v>
      </c>
      <c r="C14" s="124">
        <v>3</v>
      </c>
      <c r="D14" s="125">
        <v>0</v>
      </c>
      <c r="E14" s="126">
        <v>30200</v>
      </c>
      <c r="F14" s="126">
        <v>164</v>
      </c>
      <c r="G14" s="127">
        <f>IF(AND(E14&gt;0,F14&gt;0),E14/F14,"")</f>
        <v>184.14634146341464</v>
      </c>
      <c r="H14" s="126">
        <v>164</v>
      </c>
      <c r="I14" s="128">
        <f>IF(AND(H14&gt;0,G14&gt;0,E14&gt;0),FLOOR(H14*G14+H16,1),0)</f>
        <v>35200</v>
      </c>
      <c r="J14" s="129">
        <f>IF(OR(AND(I14&gt;0,C14=4),AND(I14&gt;0,C14=2),AND(I14&gt;0,C14=5)),FLOOR(I14*0.34,1),(IF(C14=3,0,0)))</f>
        <v>0</v>
      </c>
      <c r="K14" s="292" t="s">
        <v>117</v>
      </c>
      <c r="L14" s="293"/>
      <c r="M14" s="191" t="str">
        <f>IF(AND(D16&gt;=F14,F14&gt;=H14),"OK","chyba vyplnění")</f>
        <v>OK</v>
      </c>
      <c r="N14" s="244" t="s">
        <v>210</v>
      </c>
      <c r="O14" s="245"/>
    </row>
    <row r="15" spans="1:15" ht="18" customHeight="1" x14ac:dyDescent="0.2">
      <c r="A15" s="279"/>
      <c r="B15" s="282"/>
      <c r="C15" s="78"/>
      <c r="D15" s="74">
        <v>0</v>
      </c>
      <c r="E15" s="75">
        <v>0</v>
      </c>
      <c r="F15" s="77">
        <v>0</v>
      </c>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294"/>
      <c r="L15" s="294"/>
      <c r="M15" s="192" t="str">
        <f>IF(AND(H14+F15&lt;=D16),"OK","chyba vyplnění")</f>
        <v>OK</v>
      </c>
      <c r="N15" s="246"/>
      <c r="O15" s="247"/>
    </row>
    <row r="16" spans="1:15" ht="18" customHeight="1" thickBot="1" x14ac:dyDescent="0.25">
      <c r="A16" s="309"/>
      <c r="B16" s="282"/>
      <c r="C16" s="118">
        <v>2</v>
      </c>
      <c r="D16" s="74">
        <v>164</v>
      </c>
      <c r="E16" s="146">
        <f>SUM(E14:E15)</f>
        <v>30200</v>
      </c>
      <c r="F16" s="147">
        <f>SUM(F14:F15)</f>
        <v>164</v>
      </c>
      <c r="G16" s="148">
        <f>FLOOR(IF(OR(AND(D15&gt;0,C16=2),AND(D15&gt;0,C16=4),AND(C16=3,F14=H14,D15&gt;0)),(F14+F15)/D15*D14,0),4)</f>
        <v>0</v>
      </c>
      <c r="H16" s="149">
        <v>5000</v>
      </c>
      <c r="I16" s="150">
        <f>SUM(I14:I15)</f>
        <v>35200</v>
      </c>
      <c r="J16" s="151">
        <f>SUM(J14:J15)</f>
        <v>0</v>
      </c>
      <c r="K16" s="320"/>
      <c r="L16" s="320"/>
      <c r="M16" s="193">
        <f>H14+F15</f>
        <v>164</v>
      </c>
      <c r="N16" s="248"/>
      <c r="O16" s="249"/>
    </row>
    <row r="17" spans="1:15" ht="18" customHeight="1" x14ac:dyDescent="0.2">
      <c r="A17" s="321">
        <v>2</v>
      </c>
      <c r="B17" s="324" t="s">
        <v>138</v>
      </c>
      <c r="C17" s="153">
        <v>2</v>
      </c>
      <c r="D17" s="125">
        <v>160</v>
      </c>
      <c r="E17" s="126">
        <v>105645</v>
      </c>
      <c r="F17" s="126">
        <v>888</v>
      </c>
      <c r="G17" s="127">
        <f>IF(AND(E17&gt;0,F17&gt;0),E17/F17,"")</f>
        <v>118.9695945945946</v>
      </c>
      <c r="H17" s="126">
        <v>888</v>
      </c>
      <c r="I17" s="128">
        <f>IF(AND(H17&gt;0,G17&gt;0,E17&gt;0),FLOOR(H17*G17+H19,1),0)</f>
        <v>155645</v>
      </c>
      <c r="J17" s="129">
        <f>IF(OR(AND(I17&gt;0,C17=4),AND(I17&gt;0,C17=2),AND(I17&gt;0,C17=5)),FLOOR(I17*0.34,1),(IF(C17=3,0,0)))</f>
        <v>52919</v>
      </c>
      <c r="K17" s="292" t="s">
        <v>118</v>
      </c>
      <c r="L17" s="293"/>
      <c r="M17" s="191" t="str">
        <f>IF(AND(D19&gt;=F17,F17&gt;=H17),"OK","chyba vyplnění")</f>
        <v>OK</v>
      </c>
      <c r="N17" s="250" t="s">
        <v>165</v>
      </c>
      <c r="O17" s="247"/>
    </row>
    <row r="18" spans="1:15" ht="18" customHeight="1" x14ac:dyDescent="0.2">
      <c r="A18" s="322"/>
      <c r="B18" s="325"/>
      <c r="C18" s="152"/>
      <c r="D18" s="74">
        <v>2088</v>
      </c>
      <c r="E18" s="75">
        <v>22125</v>
      </c>
      <c r="F18" s="77">
        <v>120</v>
      </c>
      <c r="G18" s="76">
        <f>IF(OR(AND(E18&gt;0,F18&gt;0,C17=2),AND(E18&gt;0,F18&gt;0,C17=4)),E18/F18,0)</f>
        <v>184.375</v>
      </c>
      <c r="H18" s="72">
        <f>IF(OR(D17=0,D18=0,F18=0,G19=0,C19=3), 0,(MIN(F18,G19,H17/(D18-D17)*D17*((D17+D18)/D18))))</f>
        <v>76</v>
      </c>
      <c r="I18" s="72">
        <f>IF(AND(H18&gt;0,G18&gt;0),FLOOR(H18*G18,1),0)</f>
        <v>14012</v>
      </c>
      <c r="J18" s="73">
        <f>IF(OR(AND(I18&gt;0,C17=4),AND(I18&gt;0,C17=2),AND(I18&gt;0,C17=5)),FLOOR(I18*0.34,1),(IF(C17=3,0,0)))</f>
        <v>4764</v>
      </c>
      <c r="K18" s="294"/>
      <c r="L18" s="294"/>
      <c r="M18" s="192" t="str">
        <f>IF(AND(H17+F18&lt;=D19),"OK","chyba vyplnění")</f>
        <v>OK</v>
      </c>
      <c r="N18" s="246"/>
      <c r="O18" s="247"/>
    </row>
    <row r="19" spans="1:15" ht="18" customHeight="1" thickBot="1" x14ac:dyDescent="0.25">
      <c r="A19" s="323"/>
      <c r="B19" s="326"/>
      <c r="C19" s="154">
        <v>2</v>
      </c>
      <c r="D19" s="156">
        <v>1008</v>
      </c>
      <c r="E19" s="132">
        <f>SUM(E17:E18)</f>
        <v>127770</v>
      </c>
      <c r="F19" s="133">
        <f>SUM(F17:F18)</f>
        <v>1008</v>
      </c>
      <c r="G19" s="134">
        <f>FLOOR(IF(OR(AND(D18&gt;0,C19=2),AND(D18&gt;0,C19=4),AND(C19=3,F17=H17,D18&gt;0)),(F17+F18)/D18*D17,0),4)</f>
        <v>76</v>
      </c>
      <c r="H19" s="158">
        <v>50000</v>
      </c>
      <c r="I19" s="159">
        <f>SUM(I17:I18)</f>
        <v>169657</v>
      </c>
      <c r="J19" s="135">
        <f>SUM(J17:J18)</f>
        <v>57683</v>
      </c>
      <c r="K19" s="295"/>
      <c r="L19" s="295"/>
      <c r="M19" s="194">
        <f>H17+F18</f>
        <v>1008</v>
      </c>
      <c r="N19" s="248"/>
      <c r="O19" s="249"/>
    </row>
    <row r="20" spans="1:15" ht="18" customHeight="1" x14ac:dyDescent="0.2">
      <c r="A20" s="278">
        <v>3</v>
      </c>
      <c r="B20" s="281" t="s">
        <v>139</v>
      </c>
      <c r="C20" s="124">
        <v>2</v>
      </c>
      <c r="D20" s="125">
        <v>160</v>
      </c>
      <c r="E20" s="126">
        <v>105645</v>
      </c>
      <c r="F20" s="126">
        <v>902</v>
      </c>
      <c r="G20" s="127">
        <f>IF(AND(E20&gt;0,F20&gt;0),E20/F20,"")</f>
        <v>117.12305986696231</v>
      </c>
      <c r="H20" s="126">
        <v>902</v>
      </c>
      <c r="I20" s="128">
        <f>IF(AND(H20&gt;0,G20&gt;0,E20&gt;0),FLOOR(H20*G20+H22,1),0)</f>
        <v>162645</v>
      </c>
      <c r="J20" s="129">
        <f>IF(OR(AND(I20&gt;0,C20=4),AND(I20&gt;0,C20=2),AND(I20&gt;0,C20=5)),FLOOR(I20*0.34,1),(IF(C20=3,0,0)))</f>
        <v>55299</v>
      </c>
      <c r="K20" s="292" t="s">
        <v>119</v>
      </c>
      <c r="L20" s="293"/>
      <c r="M20" s="191" t="str">
        <f>IF(AND(D22&gt;=F20,F20&gt;=H20),"OK","chyba vyplnění")</f>
        <v>OK</v>
      </c>
      <c r="N20" s="251" t="s">
        <v>213</v>
      </c>
      <c r="O20" s="245"/>
    </row>
    <row r="21" spans="1:15" ht="18" customHeight="1" x14ac:dyDescent="0.2">
      <c r="A21" s="279"/>
      <c r="B21" s="282"/>
      <c r="C21" s="78"/>
      <c r="D21" s="74">
        <v>2102</v>
      </c>
      <c r="E21" s="75">
        <v>22125</v>
      </c>
      <c r="F21" s="77">
        <v>120</v>
      </c>
      <c r="G21" s="76">
        <f>IF(OR(AND(E21&gt;0,F21&gt;0,C20=2),AND(E21&gt;0,F21&gt;0,C20=4)),E21/F21,0)</f>
        <v>184.375</v>
      </c>
      <c r="H21" s="72">
        <f>IF(OR(D20=0,D21=0,F21=0,G22=0,C22=3), 0,(MIN(F21,G22,H20/(D21-D20)*D20*((D20+D21)/D21))))</f>
        <v>0</v>
      </c>
      <c r="I21" s="72">
        <f>IF(AND(H21&gt;0,G21&gt;0),FLOOR(H21*G21,1),0)</f>
        <v>0</v>
      </c>
      <c r="J21" s="73">
        <f>IF(OR(AND(I21&gt;0,C20=4),AND(I21&gt;0,C20=2),AND(I21&gt;0,C20=5)),FLOOR(I21*0.34,1),(IF(C20=3,0,0)))</f>
        <v>0</v>
      </c>
      <c r="K21" s="294"/>
      <c r="L21" s="294"/>
      <c r="M21" s="192" t="str">
        <f>IF(AND(H20+F21&lt;=D22),"OK","chyba vyplnění")</f>
        <v>OK</v>
      </c>
      <c r="N21" s="246"/>
      <c r="O21" s="247"/>
    </row>
    <row r="22" spans="1:15" ht="18" customHeight="1" thickBot="1" x14ac:dyDescent="0.25">
      <c r="A22" s="280"/>
      <c r="B22" s="283"/>
      <c r="C22" s="130">
        <v>1</v>
      </c>
      <c r="D22" s="156">
        <v>1022</v>
      </c>
      <c r="E22" s="132">
        <f>SUM(E20:E21)</f>
        <v>127770</v>
      </c>
      <c r="F22" s="133">
        <f>SUM(F20:F21)</f>
        <v>1022</v>
      </c>
      <c r="G22" s="134">
        <f>FLOOR(IF(OR(AND(D21&gt;0,C22=2),AND(D21&gt;0,C22=4),AND(C22=3,F20=H20,D21&gt;0)),(F20+F21)/D21*D20,0),4)</f>
        <v>0</v>
      </c>
      <c r="H22" s="158">
        <v>57000</v>
      </c>
      <c r="I22" s="159">
        <f>SUM(I20:I21)</f>
        <v>162645</v>
      </c>
      <c r="J22" s="135">
        <f>SUM(J20:J21)</f>
        <v>55299</v>
      </c>
      <c r="K22" s="295"/>
      <c r="L22" s="295"/>
      <c r="M22" s="194">
        <f>H20+F21</f>
        <v>1022</v>
      </c>
      <c r="N22" s="248"/>
      <c r="O22" s="249"/>
    </row>
    <row r="23" spans="1:15" ht="18" customHeight="1" x14ac:dyDescent="0.2">
      <c r="A23" s="278">
        <v>4</v>
      </c>
      <c r="B23" s="281" t="s">
        <v>179</v>
      </c>
      <c r="C23" s="124">
        <v>4</v>
      </c>
      <c r="D23" s="125">
        <v>0</v>
      </c>
      <c r="E23" s="126">
        <v>30200</v>
      </c>
      <c r="F23" s="126">
        <v>164</v>
      </c>
      <c r="G23" s="127">
        <f>IF(AND(E23&gt;0,F23&gt;0),E23/F23,"")</f>
        <v>184.14634146341464</v>
      </c>
      <c r="H23" s="126">
        <v>164</v>
      </c>
      <c r="I23" s="128">
        <f>IF(AND(H23&gt;0,G23&gt;0,E23&gt;0),FLOOR(H23*G23+H25,1),0)</f>
        <v>35200</v>
      </c>
      <c r="J23" s="129">
        <f>IF(OR(AND(I23&gt;0,C23=4),AND(I23&gt;0,C23=2),AND(I23&gt;0,C23=5)),FLOOR(I23*0.34,1),(IF(C23=3,0,0)))</f>
        <v>11968</v>
      </c>
      <c r="K23" s="292" t="s">
        <v>120</v>
      </c>
      <c r="L23" s="293"/>
      <c r="M23" s="191" t="str">
        <f>IF(AND(D25&gt;=F23,F23&gt;=H23),"OK","chyba vyplnění")</f>
        <v>OK</v>
      </c>
      <c r="N23" s="244" t="s">
        <v>210</v>
      </c>
      <c r="O23" s="245"/>
    </row>
    <row r="24" spans="1:15" ht="18" customHeight="1" x14ac:dyDescent="0.2">
      <c r="A24" s="279"/>
      <c r="B24" s="282"/>
      <c r="C24" s="78"/>
      <c r="D24" s="74">
        <v>0</v>
      </c>
      <c r="E24" s="75">
        <v>0</v>
      </c>
      <c r="F24" s="77">
        <v>0</v>
      </c>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94"/>
      <c r="L24" s="294"/>
      <c r="M24" s="192" t="str">
        <f>IF(AND(H23+F24&lt;=D25),"OK","chyba vyplnění")</f>
        <v>OK</v>
      </c>
      <c r="N24" s="246"/>
      <c r="O24" s="247"/>
    </row>
    <row r="25" spans="1:15" ht="18" customHeight="1" thickBot="1" x14ac:dyDescent="0.25">
      <c r="A25" s="280"/>
      <c r="B25" s="283"/>
      <c r="C25" s="130">
        <v>2</v>
      </c>
      <c r="D25" s="131">
        <v>164</v>
      </c>
      <c r="E25" s="132">
        <f>SUM(E23:E24)</f>
        <v>30200</v>
      </c>
      <c r="F25" s="133">
        <f>SUM(F23:F24)</f>
        <v>164</v>
      </c>
      <c r="G25" s="134">
        <f>FLOOR(IF(OR(AND(D24&gt;0,C25=2),AND(D24&gt;0,C25=4),AND(C25=3,F23=H23,D24&gt;0)),(F23+F24)/D24*D23,0),4)</f>
        <v>0</v>
      </c>
      <c r="H25" s="158">
        <v>5000</v>
      </c>
      <c r="I25" s="159">
        <f>SUM(I23:I24)</f>
        <v>35200</v>
      </c>
      <c r="J25" s="135">
        <f>SUM(J23:J24)</f>
        <v>11968</v>
      </c>
      <c r="K25" s="295"/>
      <c r="L25" s="295"/>
      <c r="M25" s="194">
        <f>H23+F24</f>
        <v>164</v>
      </c>
      <c r="N25" s="248"/>
      <c r="O25" s="249"/>
    </row>
    <row r="26" spans="1:15" ht="18" customHeight="1" x14ac:dyDescent="0.2">
      <c r="A26" s="278">
        <v>5</v>
      </c>
      <c r="B26" s="281" t="s">
        <v>141</v>
      </c>
      <c r="C26" s="124">
        <v>2</v>
      </c>
      <c r="D26" s="119">
        <v>160</v>
      </c>
      <c r="E26" s="120">
        <v>27500</v>
      </c>
      <c r="F26" s="120">
        <v>224</v>
      </c>
      <c r="G26" s="127">
        <f>IF(AND(E26&gt;0,F26&gt;0),E26/F26,"")</f>
        <v>122.76785714285714</v>
      </c>
      <c r="H26" s="126">
        <v>224</v>
      </c>
      <c r="I26" s="128">
        <f>IF(AND(H26&gt;0,G26&gt;0,E26&gt;0),FLOOR(H26*G26+H28,1),0)</f>
        <v>47500</v>
      </c>
      <c r="J26" s="129">
        <f>IF(OR(AND(I26&gt;0,C26=4),AND(I26&gt;0,C26=2),AND(I26&gt;0,C26=5)),FLOOR(I26*0.34,1),(IF(C26=3,0,0)))</f>
        <v>16150</v>
      </c>
      <c r="K26" s="310" t="s">
        <v>117</v>
      </c>
      <c r="L26" s="311"/>
      <c r="M26" s="191" t="str">
        <f>IF(AND(D28&gt;=F26,F26&gt;=H26),"OK","chyba vyplnění")</f>
        <v>OK</v>
      </c>
      <c r="N26" s="251" t="s">
        <v>214</v>
      </c>
      <c r="O26" s="245"/>
    </row>
    <row r="27" spans="1:15" ht="18" customHeight="1" x14ac:dyDescent="0.2">
      <c r="A27" s="279"/>
      <c r="B27" s="282"/>
      <c r="C27" s="78"/>
      <c r="D27" s="74">
        <v>2088</v>
      </c>
      <c r="E27" s="75">
        <v>22125</v>
      </c>
      <c r="F27" s="77">
        <v>120</v>
      </c>
      <c r="G27" s="76">
        <f>IF(OR(AND(E27&gt;0,F27&gt;0,C26=2),AND(E27&gt;0,F27&gt;0,C26=4)),E27/F27,0)</f>
        <v>184.375</v>
      </c>
      <c r="H27" s="72">
        <f>IF(OR(D26=0,D27=0,F27=0,G28=0,C28=3), 0,(MIN(F27,G28,H26/(D27-D26)*D26*((D26+D27)/D27))))</f>
        <v>20.013672278660117</v>
      </c>
      <c r="I27" s="72">
        <f>IF(AND(H27&gt;0,G27&gt;0),FLOOR(H27*G27,1),0)</f>
        <v>3690</v>
      </c>
      <c r="J27" s="73">
        <f>IF(OR(AND(I27&gt;0,C26=4),AND(I27&gt;0,C26=2),AND(I27&gt;0,C26=5)),FLOOR(I27*0.34,1),(IF(C26=3,0,0)))</f>
        <v>1254</v>
      </c>
      <c r="K27" s="298"/>
      <c r="L27" s="299"/>
      <c r="M27" s="192" t="str">
        <f>IF(AND(H26+F27&lt;=D28),"OK","chyba vyplnění")</f>
        <v>OK</v>
      </c>
      <c r="N27" s="246"/>
      <c r="O27" s="247"/>
    </row>
    <row r="28" spans="1:15" ht="18" customHeight="1" thickBot="1" x14ac:dyDescent="0.25">
      <c r="A28" s="309"/>
      <c r="B28" s="282"/>
      <c r="C28" s="118">
        <v>2</v>
      </c>
      <c r="D28" s="177">
        <v>344</v>
      </c>
      <c r="E28" s="146">
        <f>SUM(E26:E27)</f>
        <v>49625</v>
      </c>
      <c r="F28" s="147">
        <f>SUM(F26:F27)</f>
        <v>344</v>
      </c>
      <c r="G28" s="148">
        <f>FLOOR(IF(OR(AND(D27&gt;0,C28=2),AND(D27&gt;0,C28=4),AND(C28=3,F26=H26,D27&gt;0)),(F26+F27)/D27*D26,0),4)</f>
        <v>24</v>
      </c>
      <c r="H28" s="149">
        <v>20000</v>
      </c>
      <c r="I28" s="150">
        <f>SUM(I26:I27)</f>
        <v>51190</v>
      </c>
      <c r="J28" s="151">
        <f>SUM(J26:J27)</f>
        <v>17404</v>
      </c>
      <c r="K28" s="298"/>
      <c r="L28" s="299"/>
      <c r="M28" s="193">
        <f>H26+F27</f>
        <v>344</v>
      </c>
      <c r="N28" s="246"/>
      <c r="O28" s="247"/>
    </row>
    <row r="29" spans="1:15" ht="18" customHeight="1" x14ac:dyDescent="0.2">
      <c r="A29" s="300">
        <v>6</v>
      </c>
      <c r="B29" s="303" t="s">
        <v>142</v>
      </c>
      <c r="C29" s="153">
        <v>2</v>
      </c>
      <c r="D29" s="182">
        <v>160</v>
      </c>
      <c r="E29" s="183">
        <v>75455</v>
      </c>
      <c r="F29" s="183">
        <v>584</v>
      </c>
      <c r="G29" s="184">
        <f>IF(AND(E29&gt;0,F29&gt;0),E29/F29,"")</f>
        <v>129.20376712328766</v>
      </c>
      <c r="H29" s="183">
        <v>584</v>
      </c>
      <c r="I29" s="184">
        <f>IF(AND(H29&gt;0,G29&gt;0,E29&gt;0),FLOOR(H29*G29+H31,1),0)</f>
        <v>125455</v>
      </c>
      <c r="J29" s="184">
        <f>IF(OR(AND(I29&gt;0,C29=4),AND(I29&gt;0,C29=2),AND(I29&gt;0,C29=5)),FLOOR(I29*0.34,1),(IF(C29=3,0,0)))</f>
        <v>42654</v>
      </c>
      <c r="K29" s="292" t="s">
        <v>117</v>
      </c>
      <c r="L29" s="292"/>
      <c r="M29" s="191" t="str">
        <f>IF(AND(D31&gt;=F29,F29&gt;=H29),"OK","chyba vyplnění")</f>
        <v>OK</v>
      </c>
      <c r="N29" s="264" t="s">
        <v>211</v>
      </c>
      <c r="O29" s="259"/>
    </row>
    <row r="30" spans="1:15" ht="18" customHeight="1" x14ac:dyDescent="0.2">
      <c r="A30" s="301"/>
      <c r="B30" s="304"/>
      <c r="C30" s="152"/>
      <c r="D30" s="178">
        <v>2088</v>
      </c>
      <c r="E30" s="179">
        <v>16850</v>
      </c>
      <c r="F30" s="181">
        <v>80</v>
      </c>
      <c r="G30" s="180">
        <f>IF(OR(AND(E30&gt;0,F30&gt;0,C29=2),AND(E30&gt;0,F30&gt;0,C29=4)),E30/F30,0)</f>
        <v>210.625</v>
      </c>
      <c r="H30" s="180">
        <f>IF(OR(D29=0,D30=0,F30=0,G31=0,C31=3), 0,(MIN(F30,G31,H29/(D30-D29)*D29*((D29+D30)/D30))))</f>
        <v>48</v>
      </c>
      <c r="I30" s="180">
        <f>IF(AND(H30&gt;0,G30&gt;0),FLOOR(H30*G30,1),0)</f>
        <v>10110</v>
      </c>
      <c r="J30" s="180">
        <f>IF(OR(AND(I30&gt;0,C29=4),AND(I30&gt;0,C29=2),AND(I30&gt;0,C29=5)),FLOOR(I30*0.34,1),(IF(C29=3,0,0)))</f>
        <v>3437</v>
      </c>
      <c r="K30" s="312"/>
      <c r="L30" s="312"/>
      <c r="M30" s="192" t="str">
        <f>IF(AND(H29+F30&lt;=D31),"OK","chyba vyplnění")</f>
        <v>OK</v>
      </c>
      <c r="N30" s="260"/>
      <c r="O30" s="261"/>
    </row>
    <row r="31" spans="1:15" ht="18" customHeight="1" thickBot="1" x14ac:dyDescent="0.25">
      <c r="A31" s="302"/>
      <c r="B31" s="305"/>
      <c r="C31" s="154">
        <v>2</v>
      </c>
      <c r="D31" s="185">
        <v>664</v>
      </c>
      <c r="E31" s="186">
        <f>SUM(E29:E30)</f>
        <v>92305</v>
      </c>
      <c r="F31" s="187">
        <f>SUM(F29:F30)</f>
        <v>664</v>
      </c>
      <c r="G31" s="188">
        <f>FLOOR(IF(OR(AND(D30&gt;0,C31=2),AND(D30&gt;0,C31=4),AND(C31=3,F29=H29,D30&gt;0)),(F29+F30)/D30*D29,0),4)</f>
        <v>48</v>
      </c>
      <c r="H31" s="155">
        <v>50000</v>
      </c>
      <c r="I31" s="189">
        <f>SUM(I29:I30)</f>
        <v>135565</v>
      </c>
      <c r="J31" s="189">
        <f>SUM(J29:J30)</f>
        <v>46091</v>
      </c>
      <c r="K31" s="313"/>
      <c r="L31" s="313"/>
      <c r="M31" s="194">
        <f>H29+F30</f>
        <v>664</v>
      </c>
      <c r="N31" s="262"/>
      <c r="O31" s="263"/>
    </row>
    <row r="32" spans="1:15" ht="18" customHeight="1" x14ac:dyDescent="0.2">
      <c r="A32" s="297">
        <v>7</v>
      </c>
      <c r="B32" s="282" t="s">
        <v>180</v>
      </c>
      <c r="C32" s="78">
        <v>5</v>
      </c>
      <c r="D32" s="119">
        <v>0</v>
      </c>
      <c r="E32" s="120">
        <v>42500</v>
      </c>
      <c r="F32" s="120">
        <v>170</v>
      </c>
      <c r="G32" s="121">
        <f>IF(AND(E32&gt;0,F32&gt;0),E32/F32,"")</f>
        <v>250</v>
      </c>
      <c r="H32" s="120">
        <v>170</v>
      </c>
      <c r="I32" s="122">
        <f>IF(AND(H32&gt;0,G32&gt;0,E32&gt;0),FLOOR(H32*G32+H34,1),0)</f>
        <v>50500</v>
      </c>
      <c r="J32" s="123">
        <f>IF(OR(AND(I32&gt;0,C32=4),AND(I32&gt;0,C32=2),AND(I32&gt;0,C32=5)),FLOOR(I32*0.34,1),(IF(C32=3,0,0)))</f>
        <v>17170</v>
      </c>
      <c r="K32" s="298" t="s">
        <v>122</v>
      </c>
      <c r="L32" s="299"/>
      <c r="M32" s="195" t="str">
        <f>IF(AND(D34&gt;=F32,F32&gt;=H32),"OK","chyba vyplnění")</f>
        <v>OK</v>
      </c>
      <c r="N32" s="244" t="s">
        <v>210</v>
      </c>
      <c r="O32" s="245"/>
    </row>
    <row r="33" spans="1:15" ht="18" customHeight="1" x14ac:dyDescent="0.2">
      <c r="A33" s="297"/>
      <c r="B33" s="282"/>
      <c r="C33" s="78"/>
      <c r="D33" s="74">
        <v>0</v>
      </c>
      <c r="E33" s="75">
        <v>0</v>
      </c>
      <c r="F33" s="77">
        <v>0</v>
      </c>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298"/>
      <c r="L33" s="299"/>
      <c r="M33" s="192" t="str">
        <f>IF(AND(H32+F33&lt;=D34),"OK","chyba vyplnění")</f>
        <v>OK</v>
      </c>
      <c r="N33" s="246"/>
      <c r="O33" s="247"/>
    </row>
    <row r="34" spans="1:15" ht="18" customHeight="1" thickBot="1" x14ac:dyDescent="0.25">
      <c r="A34" s="297"/>
      <c r="B34" s="282"/>
      <c r="C34" s="118">
        <v>2</v>
      </c>
      <c r="D34" s="74">
        <v>170</v>
      </c>
      <c r="E34" s="146">
        <f>SUM(E32:E33)</f>
        <v>42500</v>
      </c>
      <c r="F34" s="147">
        <f>SUM(F32:F33)</f>
        <v>170</v>
      </c>
      <c r="G34" s="148">
        <f>FLOOR(IF(OR(AND(D33&gt;0,C34=2),AND(D33&gt;0,C34=4),AND(C34=3,F32=H32,D33&gt;0)),(F32+F33)/D33*D32,0),4)</f>
        <v>0</v>
      </c>
      <c r="H34" s="149">
        <v>8000</v>
      </c>
      <c r="I34" s="150">
        <f>SUM(I32:I33)</f>
        <v>50500</v>
      </c>
      <c r="J34" s="151">
        <f>SUM(J32:J33)</f>
        <v>17170</v>
      </c>
      <c r="K34" s="298"/>
      <c r="L34" s="299"/>
      <c r="M34" s="193">
        <f>H32+F33</f>
        <v>170</v>
      </c>
      <c r="N34" s="248"/>
      <c r="O34" s="249"/>
    </row>
    <row r="35" spans="1:15" ht="18" customHeight="1" x14ac:dyDescent="0.2">
      <c r="A35" s="300">
        <v>8</v>
      </c>
      <c r="B35" s="303" t="s">
        <v>143</v>
      </c>
      <c r="C35" s="153">
        <v>2</v>
      </c>
      <c r="D35" s="182">
        <v>0</v>
      </c>
      <c r="E35" s="183">
        <v>142789</v>
      </c>
      <c r="F35" s="183">
        <v>876</v>
      </c>
      <c r="G35" s="184">
        <f>IF(AND(E35&gt;0,F35&gt;0),E35/F35,"")</f>
        <v>163.00114155251143</v>
      </c>
      <c r="H35" s="183">
        <v>438</v>
      </c>
      <c r="I35" s="184">
        <f>IF(AND(H35&gt;0,G35&gt;0,E35&gt;0),FLOOR(H35*G35+H37,1),0)</f>
        <v>71394</v>
      </c>
      <c r="J35" s="184">
        <f>IF(OR(AND(I35&gt;0,C35=4),AND(I35&gt;0,C35=2),AND(I35&gt;0,C35=5)),FLOOR(I35*0.34,1),(IF(C35=3,0,0)))</f>
        <v>24273</v>
      </c>
      <c r="K35" s="292" t="s">
        <v>121</v>
      </c>
      <c r="L35" s="293"/>
      <c r="M35" s="191" t="str">
        <f>IF(AND(D37&gt;=F35,F35&gt;=H35),"OK","chyba vyplnění")</f>
        <v>OK</v>
      </c>
      <c r="N35" s="258" t="s">
        <v>163</v>
      </c>
      <c r="O35" s="259"/>
    </row>
    <row r="36" spans="1:15" ht="18" customHeight="1" x14ac:dyDescent="0.2">
      <c r="A36" s="301"/>
      <c r="B36" s="304"/>
      <c r="C36" s="152"/>
      <c r="D36" s="178">
        <v>0</v>
      </c>
      <c r="E36" s="179">
        <v>22125</v>
      </c>
      <c r="F36" s="181">
        <v>0</v>
      </c>
      <c r="G36" s="180">
        <f>IF(OR(AND(E36&gt;0,F36&gt;0,C35=2),AND(E36&gt;0,F36&gt;0,C35=4)),E36/F36,0)</f>
        <v>0</v>
      </c>
      <c r="H36" s="180">
        <f>IF(OR(D35=0,D36=0,F36=0,G37=0,C37=3), 0,(MIN(F36,G37,H35/(D36-D35)*D35*((D35+D36)/D36))))</f>
        <v>0</v>
      </c>
      <c r="I36" s="180">
        <f>IF(AND(H36&gt;0,G36&gt;0),FLOOR(H36*G36,1),0)</f>
        <v>0</v>
      </c>
      <c r="J36" s="180">
        <f>IF(OR(AND(I36&gt;0,C35=4),AND(I36&gt;0,C35=2),AND(I36&gt;0,C35=5)),FLOOR(I36*0.34,1),(IF(C35=3,0,0)))</f>
        <v>0</v>
      </c>
      <c r="K36" s="294"/>
      <c r="L36" s="294"/>
      <c r="M36" s="192" t="str">
        <f>IF(AND(H35+F36&lt;=D37),"OK","chyba vyplnění")</f>
        <v>OK</v>
      </c>
      <c r="N36" s="260"/>
      <c r="O36" s="261"/>
    </row>
    <row r="37" spans="1:15" ht="18" customHeight="1" thickBot="1" x14ac:dyDescent="0.25">
      <c r="A37" s="302"/>
      <c r="B37" s="305"/>
      <c r="C37" s="154">
        <v>3</v>
      </c>
      <c r="D37" s="190">
        <v>1008</v>
      </c>
      <c r="E37" s="186">
        <f>SUM(E35:E36)</f>
        <v>164914</v>
      </c>
      <c r="F37" s="187">
        <f>SUM(F35:F36)</f>
        <v>876</v>
      </c>
      <c r="G37" s="188">
        <f>FLOOR(IF(OR(AND(D36&gt;0,C37=2),AND(D36&gt;0,C37=4),AND(C37=3,F35=H35,D36&gt;0)),(F35+F36)/D36*D35,0),4)</f>
        <v>0</v>
      </c>
      <c r="H37" s="155">
        <v>0</v>
      </c>
      <c r="I37" s="189">
        <f>SUM(I35:I36)</f>
        <v>71394</v>
      </c>
      <c r="J37" s="189">
        <f>SUM(J35:J36)</f>
        <v>24273</v>
      </c>
      <c r="K37" s="295"/>
      <c r="L37" s="295"/>
      <c r="M37" s="194">
        <f>H35+F36</f>
        <v>438</v>
      </c>
      <c r="N37" s="262"/>
      <c r="O37" s="263"/>
    </row>
    <row r="38" spans="1:15" ht="18" customHeight="1" x14ac:dyDescent="0.2">
      <c r="A38" s="306">
        <v>9</v>
      </c>
      <c r="B38" s="282" t="s">
        <v>161</v>
      </c>
      <c r="C38" s="78">
        <v>2</v>
      </c>
      <c r="D38" s="119">
        <v>160</v>
      </c>
      <c r="E38" s="120">
        <v>105645</v>
      </c>
      <c r="F38" s="120">
        <v>888</v>
      </c>
      <c r="G38" s="121">
        <f>IF(AND(E38&gt;0,F38&gt;0),E38/F38,"")</f>
        <v>118.9695945945946</v>
      </c>
      <c r="H38" s="183">
        <v>438</v>
      </c>
      <c r="I38" s="122">
        <f>IF(AND(H38&gt;0,G38&gt;0,E38&gt;0),FLOOR(H38*G38+H40,1),0)</f>
        <v>92108</v>
      </c>
      <c r="J38" s="123">
        <f>IF(OR(AND(I38&gt;0,C38=4),AND(I38&gt;0,C38=2),AND(I38&gt;0,C38=5)),FLOOR(I38*0.34,1),(IF(C38=3,0,0)))</f>
        <v>31316</v>
      </c>
      <c r="K38" s="307" t="s">
        <v>118</v>
      </c>
      <c r="L38" s="308"/>
      <c r="M38" s="195" t="str">
        <f>IF(AND(D40&gt;=F38,F38&gt;=H38),"OK","chyba vyplnění")</f>
        <v>OK</v>
      </c>
      <c r="N38" s="258" t="s">
        <v>166</v>
      </c>
      <c r="O38" s="259"/>
    </row>
    <row r="39" spans="1:15" ht="18" customHeight="1" x14ac:dyDescent="0.2">
      <c r="A39" s="279"/>
      <c r="B39" s="282"/>
      <c r="C39" s="103"/>
      <c r="D39" s="74">
        <v>2088</v>
      </c>
      <c r="E39" s="75">
        <v>22125</v>
      </c>
      <c r="F39" s="77">
        <v>120</v>
      </c>
      <c r="G39" s="76">
        <f>IF(OR(AND(E39&gt;0,F39&gt;0,C38=2),AND(E39&gt;0,F39&gt;0,C38=4)),E39/F39,0)</f>
        <v>184.375</v>
      </c>
      <c r="H39" s="72">
        <f>IF(OR(D38=0,D39=0,F39=0,G40=0,C40=3), 0,(MIN(F39,G40,H38/(D39-D38)*D38*((D38+D39)/D39))))</f>
        <v>39.133877044880045</v>
      </c>
      <c r="I39" s="72">
        <f>IF(AND(H39&gt;0,G39&gt;0),FLOOR(H39*G39,1),0)</f>
        <v>7215</v>
      </c>
      <c r="J39" s="73">
        <f>IF(OR(AND(I39&gt;0,C38=4),AND(I39&gt;0,C38=2),AND(I39&gt;0,C38=5)),FLOOR(I39*0.34,1),(IF(C38=3,0,0)))</f>
        <v>2453</v>
      </c>
      <c r="K39" s="294"/>
      <c r="L39" s="294"/>
      <c r="M39" s="192" t="str">
        <f>IF(AND(H38+F39&lt;=D40),"OK","chyba vyplnění")</f>
        <v>OK</v>
      </c>
      <c r="N39" s="260"/>
      <c r="O39" s="261"/>
    </row>
    <row r="40" spans="1:15" ht="18" customHeight="1" thickBot="1" x14ac:dyDescent="0.25">
      <c r="A40" s="280"/>
      <c r="B40" s="283"/>
      <c r="C40" s="130">
        <v>4</v>
      </c>
      <c r="D40" s="156">
        <v>1008</v>
      </c>
      <c r="E40" s="132">
        <f>SUM(E38:E39)</f>
        <v>127770</v>
      </c>
      <c r="F40" s="133">
        <f>SUM(F38:F39)</f>
        <v>1008</v>
      </c>
      <c r="G40" s="134">
        <f>FLOOR(IF(OR(AND(D39&gt;0,C40=2),AND(D39&gt;0,C40=4),AND(C40=3,F38=H38,D39&gt;0)),(F38+F39)/D39*D38,0),4)</f>
        <v>76</v>
      </c>
      <c r="H40" s="158">
        <v>40000</v>
      </c>
      <c r="I40" s="159">
        <f>SUM(I38:I39)</f>
        <v>99323</v>
      </c>
      <c r="J40" s="135">
        <f>SUM(J38:J39)</f>
        <v>33769</v>
      </c>
      <c r="K40" s="295"/>
      <c r="L40" s="295"/>
      <c r="M40" s="194">
        <f>H38+F39</f>
        <v>558</v>
      </c>
      <c r="N40" s="262"/>
      <c r="O40" s="263"/>
    </row>
    <row r="41" spans="1:15" ht="18" customHeight="1" x14ac:dyDescent="0.2">
      <c r="A41" s="278">
        <v>10</v>
      </c>
      <c r="B41" s="281" t="s">
        <v>170</v>
      </c>
      <c r="C41" s="124">
        <v>2</v>
      </c>
      <c r="D41" s="182">
        <v>160</v>
      </c>
      <c r="E41" s="126">
        <v>105645</v>
      </c>
      <c r="F41" s="126">
        <v>1008</v>
      </c>
      <c r="G41" s="127">
        <f>IF(AND(E41&gt;0,F41&gt;0),E41/F41,"")</f>
        <v>104.80654761904762</v>
      </c>
      <c r="H41" s="196">
        <v>1008</v>
      </c>
      <c r="I41" s="128">
        <f>IF(AND(H41&gt;0,G41&gt;0,E41&gt;0),FLOOR(H41*G41+H43,1),0)</f>
        <v>155645</v>
      </c>
      <c r="J41" s="129">
        <f>IF(OR(AND(I41&gt;0,C41=4),AND(I41&gt;0,C41=2),AND(I41&gt;0,C41=5)),FLOOR(I41*0.34,1),(IF(C41=3,0,0)))</f>
        <v>52919</v>
      </c>
      <c r="K41" s="292" t="s">
        <v>118</v>
      </c>
      <c r="L41" s="293"/>
      <c r="M41" s="191" t="str">
        <f>IF(AND(D43&gt;=F41,F41&gt;=H41),"OK","chyba vyplnění")</f>
        <v>OK</v>
      </c>
      <c r="N41" s="264" t="s">
        <v>187</v>
      </c>
      <c r="O41" s="259"/>
    </row>
    <row r="42" spans="1:15" ht="18" customHeight="1" x14ac:dyDescent="0.2">
      <c r="A42" s="279"/>
      <c r="B42" s="282"/>
      <c r="C42" s="78"/>
      <c r="D42" s="178">
        <v>2088</v>
      </c>
      <c r="E42" s="75">
        <v>22125</v>
      </c>
      <c r="F42" s="198">
        <v>120</v>
      </c>
      <c r="G42" s="76">
        <f>IF(OR(AND(E42&gt;0,F42&gt;0,C41=2),AND(E42&gt;0,F42&gt;0,C41=4)),E42/F42,0)</f>
        <v>184.375</v>
      </c>
      <c r="H42" s="72">
        <f>IF(OR(D41=0,D42=0,F42=0,G43=0,C43=3), 0,(MIN(F42,G43,H41/(D42-D41)*D41*((D41+D42)/D42))))</f>
        <v>84</v>
      </c>
      <c r="I42" s="72">
        <f>IF(AND(H42&gt;0,G42&gt;0),FLOOR(H42*G42,1),0)</f>
        <v>15487</v>
      </c>
      <c r="J42" s="73">
        <f>IF(OR(AND(I42&gt;0,C41=4),AND(I42&gt;0,C41=2),AND(I42&gt;0,C41=5)),FLOOR(I42*0.34,1),(IF(C41=3,0,0)))</f>
        <v>5265</v>
      </c>
      <c r="K42" s="294"/>
      <c r="L42" s="294"/>
      <c r="M42" s="192" t="str">
        <f>IF(AND(H41+F42&lt;=D43),"OK","chyba vyplnění")</f>
        <v>chyba vyplnění</v>
      </c>
      <c r="N42" s="260"/>
      <c r="O42" s="261"/>
    </row>
    <row r="43" spans="1:15" ht="18" customHeight="1" thickBot="1" x14ac:dyDescent="0.25">
      <c r="A43" s="280"/>
      <c r="B43" s="283"/>
      <c r="C43" s="130">
        <v>2</v>
      </c>
      <c r="D43" s="199">
        <v>1008</v>
      </c>
      <c r="E43" s="132">
        <f>SUM(E41:E42)</f>
        <v>127770</v>
      </c>
      <c r="F43" s="133">
        <f>SUM(F41:F42)</f>
        <v>1128</v>
      </c>
      <c r="G43" s="134">
        <f>FLOOR(IF(OR(AND(D42&gt;0,C43=2),AND(D42&gt;0,C43=4),AND(C43=3,F41=H41,D42&gt;0)),(F41+F42)/D42*D41,0),4)</f>
        <v>84</v>
      </c>
      <c r="H43" s="158">
        <v>50000</v>
      </c>
      <c r="I43" s="159">
        <f>SUM(I41:I42)</f>
        <v>171132</v>
      </c>
      <c r="J43" s="135">
        <f>SUM(J41:J42)</f>
        <v>58184</v>
      </c>
      <c r="K43" s="295"/>
      <c r="L43" s="295"/>
      <c r="M43" s="194">
        <f>H41+F42</f>
        <v>1128</v>
      </c>
      <c r="N43" s="262"/>
      <c r="O43" s="263"/>
    </row>
    <row r="44" spans="1:15" ht="18" customHeight="1" x14ac:dyDescent="0.2">
      <c r="A44" s="278">
        <v>11</v>
      </c>
      <c r="B44" s="281" t="s">
        <v>138</v>
      </c>
      <c r="C44" s="124">
        <v>1</v>
      </c>
      <c r="D44" s="119">
        <v>160</v>
      </c>
      <c r="E44" s="126">
        <v>105645</v>
      </c>
      <c r="F44" s="196">
        <v>1008</v>
      </c>
      <c r="G44" s="127">
        <f>IF(AND(E44&gt;0,F44&gt;0),E44/F44,"")</f>
        <v>104.80654761904762</v>
      </c>
      <c r="H44" s="126">
        <v>888</v>
      </c>
      <c r="I44" s="128">
        <f>IF(AND(H44&gt;0,G44&gt;0,E44&gt;0),FLOOR(H44*G44+H46,1),0)</f>
        <v>143068</v>
      </c>
      <c r="J44" s="129">
        <f>IF(OR(AND(I44&gt;0,C44=4),AND(I44&gt;0,C44=2),AND(I44&gt;0,C44=5)),FLOOR(I44*0.34,1),(IF(C44=3,0,0)))</f>
        <v>0</v>
      </c>
      <c r="K44" s="292" t="s">
        <v>118</v>
      </c>
      <c r="L44" s="293"/>
      <c r="M44" s="191" t="str">
        <f>IF(AND(D46&gt;=F44,F44&gt;=H44),"OK","chyba vyplnění")</f>
        <v>chyba vyplnění</v>
      </c>
      <c r="N44" s="264" t="s">
        <v>169</v>
      </c>
      <c r="O44" s="259"/>
    </row>
    <row r="45" spans="1:15" ht="18" customHeight="1" x14ac:dyDescent="0.2">
      <c r="A45" s="279"/>
      <c r="B45" s="282"/>
      <c r="C45" s="78"/>
      <c r="D45" s="74">
        <v>2088</v>
      </c>
      <c r="E45" s="75">
        <v>22125</v>
      </c>
      <c r="F45" s="77">
        <v>0</v>
      </c>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94"/>
      <c r="L45" s="294"/>
      <c r="M45" s="192" t="str">
        <f>IF(AND(H44+F45&lt;=D46),"OK","chyba vyplnění")</f>
        <v>OK</v>
      </c>
      <c r="N45" s="260"/>
      <c r="O45" s="261"/>
    </row>
    <row r="46" spans="1:15" ht="18" customHeight="1" thickBot="1" x14ac:dyDescent="0.25">
      <c r="A46" s="280"/>
      <c r="B46" s="283"/>
      <c r="C46" s="130"/>
      <c r="D46" s="197">
        <v>888</v>
      </c>
      <c r="E46" s="132">
        <f>SUM(E44:E45)</f>
        <v>127770</v>
      </c>
      <c r="F46" s="133">
        <f>SUM(F44:F45)</f>
        <v>1008</v>
      </c>
      <c r="G46" s="134">
        <f>FLOOR(IF(OR(AND(D45&gt;0,C46=2),AND(D45&gt;0,C46=4),AND(C46=3,F44=H44,D45&gt;0)),(F44+F45)/D45*D44,0),4)</f>
        <v>0</v>
      </c>
      <c r="H46" s="158">
        <v>50000</v>
      </c>
      <c r="I46" s="159">
        <f>SUM(I44:I45)</f>
        <v>143068</v>
      </c>
      <c r="J46" s="135">
        <f>SUM(J44:J45)</f>
        <v>0</v>
      </c>
      <c r="K46" s="295"/>
      <c r="L46" s="295"/>
      <c r="M46" s="194">
        <f>H44+F45</f>
        <v>888</v>
      </c>
      <c r="N46" s="262"/>
      <c r="O46" s="263"/>
    </row>
    <row r="47" spans="1:15" ht="18" customHeight="1" x14ac:dyDescent="0.2">
      <c r="A47" s="278">
        <v>12</v>
      </c>
      <c r="B47" s="281" t="s">
        <v>138</v>
      </c>
      <c r="C47" s="124">
        <v>1</v>
      </c>
      <c r="D47" s="119">
        <v>160</v>
      </c>
      <c r="E47" s="126">
        <v>105645</v>
      </c>
      <c r="F47" s="196">
        <v>800</v>
      </c>
      <c r="G47" s="127">
        <f>IF(AND(E47&gt;0,F47&gt;0),E47/F47,"")</f>
        <v>132.05625000000001</v>
      </c>
      <c r="H47" s="196">
        <v>888</v>
      </c>
      <c r="I47" s="128">
        <f>IF(AND(H47&gt;0,G47&gt;0,E47&gt;0),FLOOR(H47*G47+H49,1),0)</f>
        <v>167265</v>
      </c>
      <c r="J47" s="129">
        <f>IF(OR(AND(I47&gt;0,C47=4),AND(I47&gt;0,C47=2),AND(I47&gt;0,C47=5)),FLOOR(I47*0.34,1),(IF(C47=3,0,0)))</f>
        <v>0</v>
      </c>
      <c r="K47" s="292" t="s">
        <v>118</v>
      </c>
      <c r="L47" s="293"/>
      <c r="M47" s="191" t="str">
        <f>IF(AND(D49&gt;=F47,F47&gt;=H47),"OK","chyba vyplnění")</f>
        <v>chyba vyplnění</v>
      </c>
      <c r="N47" s="264" t="s">
        <v>188</v>
      </c>
      <c r="O47" s="259"/>
    </row>
    <row r="48" spans="1:15" ht="18" customHeight="1" x14ac:dyDescent="0.2">
      <c r="A48" s="279"/>
      <c r="B48" s="282"/>
      <c r="C48" s="78"/>
      <c r="D48" s="74">
        <v>2088</v>
      </c>
      <c r="E48" s="75">
        <v>22125</v>
      </c>
      <c r="F48" s="77">
        <v>120</v>
      </c>
      <c r="G48" s="76">
        <f>IF(OR(AND(E48&gt;0,F48&gt;0,C47=2),AND(E48&gt;0,F48&gt;0,C47=4)),E48/F48,0)</f>
        <v>0</v>
      </c>
      <c r="H48" s="72">
        <f>IF(OR(D47=0,D48=0,F48=0,G49=0,C49=3), 0,(MIN(F48,G49,H47/(D48-D47)*D47*((D47+D48)/D48))))</f>
        <v>68</v>
      </c>
      <c r="I48" s="72">
        <f>IF(AND(H48&gt;0,G48&gt;0),FLOOR(H48*G48,1),0)</f>
        <v>0</v>
      </c>
      <c r="J48" s="73">
        <f>IF(OR(AND(I48&gt;0,C47=4),AND(I48&gt;0,C47=2),AND(I48&gt;0,C47=5)),FLOOR(I48*0.34,1),(IF(C47=3,0,0)))</f>
        <v>0</v>
      </c>
      <c r="K48" s="294"/>
      <c r="L48" s="294"/>
      <c r="M48" s="192" t="str">
        <f>IF(AND(H47+F48&lt;=D49),"OK","chyba vyplnění")</f>
        <v>OK</v>
      </c>
      <c r="N48" s="260"/>
      <c r="O48" s="261"/>
    </row>
    <row r="49" spans="1:15" ht="18" customHeight="1" thickBot="1" x14ac:dyDescent="0.25">
      <c r="A49" s="280"/>
      <c r="B49" s="283"/>
      <c r="C49" s="130">
        <v>2</v>
      </c>
      <c r="D49" s="156">
        <v>1008</v>
      </c>
      <c r="E49" s="132">
        <f>SUM(E47:E48)</f>
        <v>127770</v>
      </c>
      <c r="F49" s="133">
        <f>SUM(F47:F48)</f>
        <v>920</v>
      </c>
      <c r="G49" s="134">
        <f>FLOOR(IF(OR(AND(D48&gt;0,C49=2),AND(D48&gt;0,C49=4),AND(C49=3,F47=H47,D48&gt;0)),(F47+F48)/D48*D47,0),4)</f>
        <v>68</v>
      </c>
      <c r="H49" s="158">
        <v>50000</v>
      </c>
      <c r="I49" s="159">
        <f>SUM(I47:I48)</f>
        <v>167265</v>
      </c>
      <c r="J49" s="135">
        <f>SUM(J47:J48)</f>
        <v>0</v>
      </c>
      <c r="K49" s="295"/>
      <c r="L49" s="295"/>
      <c r="M49" s="194">
        <f>H47+F48</f>
        <v>1008</v>
      </c>
      <c r="N49" s="262"/>
      <c r="O49" s="263"/>
    </row>
    <row r="50" spans="1:15" ht="18" customHeight="1" x14ac:dyDescent="0.2">
      <c r="A50" s="278">
        <v>13</v>
      </c>
      <c r="B50" s="281" t="s">
        <v>140</v>
      </c>
      <c r="C50" s="124">
        <v>4</v>
      </c>
      <c r="D50" s="74">
        <v>0</v>
      </c>
      <c r="E50" s="75">
        <v>94318</v>
      </c>
      <c r="F50" s="75">
        <v>164</v>
      </c>
      <c r="G50" s="127">
        <f>IF(AND(E50&gt;0,F50&gt;0),E50/F50,"")</f>
        <v>575.10975609756099</v>
      </c>
      <c r="H50" s="126">
        <v>164</v>
      </c>
      <c r="I50" s="128">
        <f>IF(AND(H50&gt;0,G50&gt;0,E50&gt;0),FLOOR(H50*G50+H52,1),0)</f>
        <v>94318</v>
      </c>
      <c r="J50" s="129">
        <f>IF(OR(AND(I50&gt;0,C50=4),AND(I50&gt;0,C50=2),AND(I50&gt;0,C50=5)),FLOOR(I50*0.34,1),(IF(C50=3,0,0)))</f>
        <v>32068</v>
      </c>
      <c r="K50" s="292" t="s">
        <v>117</v>
      </c>
      <c r="L50" s="293"/>
      <c r="M50" s="191" t="str">
        <f>IF(AND(D52&gt;=F50,F50&gt;=H50),"OK","chyba vyplnění")</f>
        <v>chyba vyplnění</v>
      </c>
      <c r="N50" s="264" t="s">
        <v>186</v>
      </c>
      <c r="O50" s="259"/>
    </row>
    <row r="51" spans="1:15" ht="18" customHeight="1" x14ac:dyDescent="0.2">
      <c r="A51" s="279"/>
      <c r="B51" s="282"/>
      <c r="C51" s="78"/>
      <c r="D51" s="74">
        <v>0</v>
      </c>
      <c r="E51" s="75">
        <v>5777</v>
      </c>
      <c r="F51" s="77">
        <v>10</v>
      </c>
      <c r="G51" s="76">
        <f>IF(OR(AND(E51&gt;0,F51&gt;0,C50=2),AND(E51&gt;0,F51&gt;0,C50=4)),E51/F51,0)</f>
        <v>577.70000000000005</v>
      </c>
      <c r="H51" s="72">
        <f>IF(OR(D50=0,D51=0,F51=0,G52=0,C52=3), 0,(MIN(F51,G52,H50/(D51-D50)*D50*((D50+D51)/D51))))</f>
        <v>0</v>
      </c>
      <c r="I51" s="72">
        <f>IF(AND(H51&gt;0,G51&gt;0),FLOOR(H51*G51,1),0)</f>
        <v>0</v>
      </c>
      <c r="J51" s="73">
        <f>IF(OR(AND(I51&gt;0,C50=4),AND(I51&gt;0,C50=2),AND(I51&gt;0,C50=5)),FLOOR(I51*0.34,1),(IF(C50=3,0,0)))</f>
        <v>0</v>
      </c>
      <c r="K51" s="294"/>
      <c r="L51" s="294"/>
      <c r="M51" s="192" t="str">
        <f>IF(AND(H50+F51&lt;=D52),"OK","chyba vyplnění")</f>
        <v>chyba vyplnění</v>
      </c>
      <c r="N51" s="260"/>
      <c r="O51" s="261"/>
    </row>
    <row r="52" spans="1:15" ht="18" customHeight="1" thickBot="1" x14ac:dyDescent="0.25">
      <c r="A52" s="280"/>
      <c r="B52" s="283"/>
      <c r="C52" s="130">
        <v>2</v>
      </c>
      <c r="D52" s="200">
        <v>0</v>
      </c>
      <c r="E52" s="132">
        <f>SUM(E50:E51)</f>
        <v>100095</v>
      </c>
      <c r="F52" s="133">
        <f>SUM(F50:F51)</f>
        <v>174</v>
      </c>
      <c r="G52" s="134">
        <f>FLOOR(IF(OR(AND(D51&gt;0,C52=2),AND(D51&gt;0,C52=4),AND(C52=3,F50=H50,D51&gt;0)),(F50+F51)/D51*D50,0),4)</f>
        <v>0</v>
      </c>
      <c r="H52" s="158">
        <v>0</v>
      </c>
      <c r="I52" s="159">
        <f>SUM(I50:I51)</f>
        <v>94318</v>
      </c>
      <c r="J52" s="135">
        <f>SUM(J50:J51)</f>
        <v>32068</v>
      </c>
      <c r="K52" s="295"/>
      <c r="L52" s="295"/>
      <c r="M52" s="194">
        <f>H50+F51</f>
        <v>174</v>
      </c>
      <c r="N52" s="262"/>
      <c r="O52" s="263"/>
    </row>
    <row r="53" spans="1:15" ht="18" customHeight="1" x14ac:dyDescent="0.2">
      <c r="A53" s="278">
        <v>14</v>
      </c>
      <c r="B53" s="281" t="s">
        <v>192</v>
      </c>
      <c r="C53" s="124">
        <v>2</v>
      </c>
      <c r="D53" s="182">
        <v>0</v>
      </c>
      <c r="E53" s="120">
        <v>105645</v>
      </c>
      <c r="F53" s="120">
        <v>888</v>
      </c>
      <c r="G53" s="127">
        <f>IF(AND(E53&gt;0,F53&gt;0),E53/F53,"")</f>
        <v>118.9695945945946</v>
      </c>
      <c r="H53" s="183">
        <v>438</v>
      </c>
      <c r="I53" s="128">
        <f>IF(AND(H53&gt;0,G53&gt;0,E53&gt;0),FLOOR(H53*G53+H55,1),0)</f>
        <v>52108</v>
      </c>
      <c r="J53" s="129">
        <f>IF(OR(AND(I53&gt;0,C53=4),AND(I53&gt;0,C53=2),AND(I53&gt;0,C53=5)),FLOOR(I53*0.34,1),(IF(C53=3,0,0)))</f>
        <v>17716</v>
      </c>
      <c r="K53" s="296" t="s">
        <v>117</v>
      </c>
      <c r="L53" s="284"/>
      <c r="M53" s="191" t="str">
        <f>IF(AND(D55&gt;=F53,F53&gt;=H53),"OK","chyba vyplnění")</f>
        <v>OK</v>
      </c>
      <c r="N53" s="265" t="s">
        <v>212</v>
      </c>
      <c r="O53" s="266"/>
    </row>
    <row r="54" spans="1:15" ht="18" customHeight="1" x14ac:dyDescent="0.2">
      <c r="A54" s="279"/>
      <c r="B54" s="282"/>
      <c r="C54" s="78"/>
      <c r="D54" s="178">
        <v>0</v>
      </c>
      <c r="E54" s="75">
        <v>22125</v>
      </c>
      <c r="F54" s="77">
        <v>0</v>
      </c>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5"/>
      <c r="L54" s="285"/>
      <c r="M54" s="192" t="str">
        <f>IF(AND(H53+F54&lt;=D55),"OK","chyba vyplnění")</f>
        <v>OK</v>
      </c>
      <c r="N54" s="267"/>
      <c r="O54" s="268"/>
    </row>
    <row r="55" spans="1:15" ht="18" customHeight="1" thickBot="1" x14ac:dyDescent="0.25">
      <c r="A55" s="280"/>
      <c r="B55" s="283"/>
      <c r="C55" s="130">
        <v>3</v>
      </c>
      <c r="D55" s="190">
        <v>1008</v>
      </c>
      <c r="E55" s="132">
        <f>SUM(E53:E54)</f>
        <v>127770</v>
      </c>
      <c r="F55" s="133">
        <f>SUM(F53:F54)</f>
        <v>888</v>
      </c>
      <c r="G55" s="134">
        <f>FLOOR(IF(OR(AND(D54&gt;0,C55=2),AND(D54&gt;0,C55=4),AND(C55=3,F53=H53,D54&gt;0)),(F53+F54)/D54*D53,0),4)</f>
        <v>0</v>
      </c>
      <c r="H55" s="208">
        <v>0</v>
      </c>
      <c r="I55" s="159">
        <f>SUM(I53:I54)</f>
        <v>52108</v>
      </c>
      <c r="J55" s="135">
        <f>SUM(J53:J54)</f>
        <v>17716</v>
      </c>
      <c r="K55" s="286"/>
      <c r="L55" s="286"/>
      <c r="M55" s="194">
        <f>H53+F54</f>
        <v>438</v>
      </c>
      <c r="N55" s="269"/>
      <c r="O55" s="270"/>
    </row>
    <row r="56" spans="1:15" ht="18" customHeight="1" x14ac:dyDescent="0.2">
      <c r="A56" s="278">
        <v>15</v>
      </c>
      <c r="B56" s="281"/>
      <c r="C56" s="124">
        <v>1</v>
      </c>
      <c r="D56" s="125"/>
      <c r="E56" s="126"/>
      <c r="F56" s="126"/>
      <c r="G56" s="127" t="str">
        <f>IF(AND(E56&gt;0,F56&gt;0),E56/F56,"")</f>
        <v/>
      </c>
      <c r="H56" s="126"/>
      <c r="I56" s="128">
        <f>IF(AND(H56&gt;0,G56&gt;0,E56&gt;0),FLOOR(H56*G56+H58,1),0)</f>
        <v>0</v>
      </c>
      <c r="J56" s="129">
        <f>IF(OR(AND(I56&gt;0,C56=4),AND(I56&gt;0,C56=2),AND(I56&gt;0,C56=5)),FLOOR(I56*0.34,1),(IF(C56=3,0,0)))</f>
        <v>0</v>
      </c>
      <c r="K56" s="284"/>
      <c r="L56" s="284"/>
      <c r="M56" s="191" t="str">
        <f>IF(AND(D58&gt;=F56,F56&gt;=H56),"OK","chyba vyplnění")</f>
        <v>OK</v>
      </c>
      <c r="N56" s="252"/>
      <c r="O56" s="253"/>
    </row>
    <row r="57" spans="1:15" ht="18" customHeight="1" x14ac:dyDescent="0.2">
      <c r="A57" s="279"/>
      <c r="B57" s="282"/>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5"/>
      <c r="L57" s="285"/>
      <c r="M57" s="192" t="str">
        <f>IF(AND(H56+F57&lt;=D58),"OK","chyba vyplnění")</f>
        <v>OK</v>
      </c>
      <c r="N57" s="254"/>
      <c r="O57" s="255"/>
    </row>
    <row r="58" spans="1:15" ht="18" customHeight="1" thickBot="1" x14ac:dyDescent="0.25">
      <c r="A58" s="280"/>
      <c r="B58" s="283"/>
      <c r="C58" s="130"/>
      <c r="D58" s="131"/>
      <c r="E58" s="132">
        <f>SUM(E56:E57)</f>
        <v>0</v>
      </c>
      <c r="F58" s="133">
        <f>SUM(F56:F57)</f>
        <v>0</v>
      </c>
      <c r="G58" s="134">
        <f>FLOOR(IF(OR(AND(D57&gt;0,C58=2),AND(D57&gt;0,C58=4),AND(C58=3,F56=H56,D57&gt;0)),(F56+F57)/D57*D56,0),4)</f>
        <v>0</v>
      </c>
      <c r="H58" s="158"/>
      <c r="I58" s="159">
        <f>SUM(I56:I57)</f>
        <v>0</v>
      </c>
      <c r="J58" s="135">
        <f>SUM(J56:J57)</f>
        <v>0</v>
      </c>
      <c r="K58" s="286"/>
      <c r="L58" s="286"/>
      <c r="M58" s="194">
        <f>H56+F57</f>
        <v>0</v>
      </c>
      <c r="N58" s="256"/>
      <c r="O58" s="257"/>
    </row>
    <row r="59" spans="1:15" ht="18" customHeight="1" x14ac:dyDescent="0.2">
      <c r="A59" s="278">
        <v>16</v>
      </c>
      <c r="B59" s="281"/>
      <c r="C59" s="124">
        <v>1</v>
      </c>
      <c r="D59" s="125"/>
      <c r="E59" s="126"/>
      <c r="F59" s="126"/>
      <c r="G59" s="127" t="str">
        <f>IF(AND(E59&gt;0,F59&gt;0),E59/F59,"")</f>
        <v/>
      </c>
      <c r="H59" s="126"/>
      <c r="I59" s="128">
        <f>IF(AND(H59&gt;0,G59&gt;0,E59&gt;0),FLOOR(H59*G59+H61,1),0)</f>
        <v>0</v>
      </c>
      <c r="J59" s="129">
        <f>IF(OR(AND(I59&gt;0,C59=4),AND(I59&gt;0,C59=2),AND(I59&gt;0,C59=5)),FLOOR(I59*0.34,1),(IF(C59=3,0,0)))</f>
        <v>0</v>
      </c>
      <c r="K59" s="284"/>
      <c r="L59" s="284"/>
      <c r="M59" s="191" t="str">
        <f>IF(AND(D61&gt;=F59,F59&gt;=H59),"OK","chyba vyplnění")</f>
        <v>OK</v>
      </c>
      <c r="N59" s="252"/>
      <c r="O59" s="253"/>
    </row>
    <row r="60" spans="1:15" ht="18" customHeight="1" x14ac:dyDescent="0.2">
      <c r="A60" s="279"/>
      <c r="B60" s="282"/>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5"/>
      <c r="L60" s="285"/>
      <c r="M60" s="192" t="str">
        <f>IF(AND(H59+F60&lt;=D61),"OK","chyba vyplnění")</f>
        <v>OK</v>
      </c>
      <c r="N60" s="254"/>
      <c r="O60" s="255"/>
    </row>
    <row r="61" spans="1:15" ht="18" customHeight="1" thickBot="1" x14ac:dyDescent="0.25">
      <c r="A61" s="280"/>
      <c r="B61" s="283"/>
      <c r="C61" s="130"/>
      <c r="D61" s="131"/>
      <c r="E61" s="132">
        <f>SUM(E59:E60)</f>
        <v>0</v>
      </c>
      <c r="F61" s="133">
        <f>SUM(F59:F60)</f>
        <v>0</v>
      </c>
      <c r="G61" s="134">
        <f>FLOOR(IF(OR(AND(D60&gt;0,C61=2),AND(D60&gt;0,C61=4),AND(C61=3,F59=H59,D60&gt;0)),(F59+F60)/D60*D59,0),4)</f>
        <v>0</v>
      </c>
      <c r="H61" s="158"/>
      <c r="I61" s="159">
        <f>SUM(I59:I60)</f>
        <v>0</v>
      </c>
      <c r="J61" s="135">
        <f>SUM(J59:J60)</f>
        <v>0</v>
      </c>
      <c r="K61" s="286"/>
      <c r="L61" s="286"/>
      <c r="M61" s="194">
        <f>H59+F60</f>
        <v>0</v>
      </c>
      <c r="N61" s="256"/>
      <c r="O61" s="257"/>
    </row>
    <row r="62" spans="1:15" ht="18" customHeight="1" x14ac:dyDescent="0.2">
      <c r="A62" s="278">
        <v>17</v>
      </c>
      <c r="B62" s="281"/>
      <c r="C62" s="124">
        <v>1</v>
      </c>
      <c r="D62" s="125"/>
      <c r="E62" s="126"/>
      <c r="F62" s="126"/>
      <c r="G62" s="127" t="str">
        <f>IF(AND(E62&gt;0,F62&gt;0),E62/F62,"")</f>
        <v/>
      </c>
      <c r="H62" s="126"/>
      <c r="I62" s="128">
        <f>IF(AND(H62&gt;0,G62&gt;0,E62&gt;0),FLOOR(H62*G62+H64,1),0)</f>
        <v>0</v>
      </c>
      <c r="J62" s="129">
        <f>IF(OR(AND(I62&gt;0,C62=4),AND(I62&gt;0,C62=2),AND(I62&gt;0,C62=5)),FLOOR(I62*0.34,1),(IF(C62=3,0,0)))</f>
        <v>0</v>
      </c>
      <c r="K62" s="284"/>
      <c r="L62" s="284"/>
      <c r="M62" s="191" t="str">
        <f>IF(AND(D64&gt;=F62,F62&gt;=H62),"OK","chyba vyplnění")</f>
        <v>OK</v>
      </c>
      <c r="N62" s="252"/>
      <c r="O62" s="253"/>
    </row>
    <row r="63" spans="1:15" ht="18" customHeight="1" x14ac:dyDescent="0.2">
      <c r="A63" s="279"/>
      <c r="B63" s="282"/>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5"/>
      <c r="L63" s="285"/>
      <c r="M63" s="192" t="str">
        <f>IF(AND(H62+F63&lt;=D64),"OK","chyba vyplnění")</f>
        <v>OK</v>
      </c>
      <c r="N63" s="254"/>
      <c r="O63" s="255"/>
    </row>
    <row r="64" spans="1:15" ht="18" customHeight="1" thickBot="1" x14ac:dyDescent="0.25">
      <c r="A64" s="280"/>
      <c r="B64" s="283"/>
      <c r="C64" s="130"/>
      <c r="D64" s="131"/>
      <c r="E64" s="132">
        <f>SUM(E62:E63)</f>
        <v>0</v>
      </c>
      <c r="F64" s="133">
        <f>SUM(F62:F63)</f>
        <v>0</v>
      </c>
      <c r="G64" s="134">
        <f>FLOOR(IF(OR(AND(D63&gt;0,C64=2),AND(D63&gt;0,C64=4),AND(C64=3,F62=H62,D63&gt;0)),(F62+F63)/D63*D62,0),4)</f>
        <v>0</v>
      </c>
      <c r="H64" s="158"/>
      <c r="I64" s="159">
        <f>SUM(I62:I63)</f>
        <v>0</v>
      </c>
      <c r="J64" s="135">
        <f>SUM(J62:J63)</f>
        <v>0</v>
      </c>
      <c r="K64" s="286"/>
      <c r="L64" s="286"/>
      <c r="M64" s="194">
        <f>H62+F63</f>
        <v>0</v>
      </c>
      <c r="N64" s="256"/>
      <c r="O64" s="257"/>
    </row>
    <row r="65" spans="1:15" ht="18" customHeight="1" x14ac:dyDescent="0.2">
      <c r="A65" s="278">
        <v>18</v>
      </c>
      <c r="B65" s="281"/>
      <c r="C65" s="124">
        <v>1</v>
      </c>
      <c r="D65" s="125"/>
      <c r="E65" s="126"/>
      <c r="F65" s="126"/>
      <c r="G65" s="127" t="str">
        <f>IF(AND(E65&gt;0,F65&gt;0),E65/F65,"")</f>
        <v/>
      </c>
      <c r="H65" s="126"/>
      <c r="I65" s="128">
        <f>IF(AND(H65&gt;0,G65&gt;0,E65&gt;0),FLOOR(H65*G65+H67,1),0)</f>
        <v>0</v>
      </c>
      <c r="J65" s="129">
        <f>IF(OR(AND(I65&gt;0,C65=4),AND(I65&gt;0,C65=2),AND(I65&gt;0,C65=5)),FLOOR(I65*0.34,1),(IF(C65=3,0,0)))</f>
        <v>0</v>
      </c>
      <c r="K65" s="284"/>
      <c r="L65" s="284"/>
      <c r="M65" s="191" t="str">
        <f>IF(AND(D67&gt;=F65,F65&gt;=H65),"OK","chyba vyplnění")</f>
        <v>OK</v>
      </c>
      <c r="N65" s="252"/>
      <c r="O65" s="253"/>
    </row>
    <row r="66" spans="1:15" ht="18" customHeight="1" x14ac:dyDescent="0.2">
      <c r="A66" s="279"/>
      <c r="B66" s="282"/>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5"/>
      <c r="L66" s="285"/>
      <c r="M66" s="192" t="str">
        <f>IF(AND(H65+F66&lt;=D67),"OK","chyba vyplnění")</f>
        <v>OK</v>
      </c>
      <c r="N66" s="254"/>
      <c r="O66" s="255"/>
    </row>
    <row r="67" spans="1:15" ht="18" customHeight="1" thickBot="1" x14ac:dyDescent="0.25">
      <c r="A67" s="280"/>
      <c r="B67" s="283"/>
      <c r="C67" s="130"/>
      <c r="D67" s="131"/>
      <c r="E67" s="132">
        <f>SUM(E65:E66)</f>
        <v>0</v>
      </c>
      <c r="F67" s="133">
        <f>SUM(F65:F66)</f>
        <v>0</v>
      </c>
      <c r="G67" s="134">
        <f>FLOOR(IF(OR(AND(D66&gt;0,C67=2),AND(D66&gt;0,C67=4),AND(C67=3,F65=H65,D66&gt;0)),(F65+F66)/D66*D65,0),4)</f>
        <v>0</v>
      </c>
      <c r="H67" s="158"/>
      <c r="I67" s="159">
        <f>SUM(I65:I66)</f>
        <v>0</v>
      </c>
      <c r="J67" s="135">
        <f>SUM(J65:J66)</f>
        <v>0</v>
      </c>
      <c r="K67" s="286"/>
      <c r="L67" s="286"/>
      <c r="M67" s="194">
        <f>H65+F66</f>
        <v>0</v>
      </c>
      <c r="N67" s="256"/>
      <c r="O67" s="257"/>
    </row>
    <row r="68" spans="1:15" ht="18" customHeight="1" x14ac:dyDescent="0.2">
      <c r="A68" s="278">
        <v>19</v>
      </c>
      <c r="B68" s="281"/>
      <c r="C68" s="124">
        <v>1</v>
      </c>
      <c r="D68" s="125"/>
      <c r="E68" s="126"/>
      <c r="F68" s="126"/>
      <c r="G68" s="127" t="str">
        <f>IF(AND(E68&gt;0,F68&gt;0),E68/F68,"")</f>
        <v/>
      </c>
      <c r="H68" s="126"/>
      <c r="I68" s="128">
        <f>IF(AND(H68&gt;0,G68&gt;0,E68&gt;0),FLOOR(H68*G68+H70,1),0)</f>
        <v>0</v>
      </c>
      <c r="J68" s="129">
        <f>IF(OR(AND(I68&gt;0,C68=4),AND(I68&gt;0,C68=2),AND(I68&gt;0,C68=5)),FLOOR(I68*0.34,1),(IF(C68=3,0,0)))</f>
        <v>0</v>
      </c>
      <c r="K68" s="284"/>
      <c r="L68" s="284"/>
      <c r="M68" s="191" t="str">
        <f>IF(AND(D70&gt;=F68,F68&gt;=H68),"OK","chyba vyplnění")</f>
        <v>OK</v>
      </c>
      <c r="N68" s="252"/>
      <c r="O68" s="253"/>
    </row>
    <row r="69" spans="1:15" ht="18" customHeight="1" x14ac:dyDescent="0.2">
      <c r="A69" s="279"/>
      <c r="B69" s="282"/>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5"/>
      <c r="L69" s="285"/>
      <c r="M69" s="192" t="str">
        <f>IF(AND(H68+F69&lt;=D70),"OK","chyba vyplnění")</f>
        <v>OK</v>
      </c>
      <c r="N69" s="254"/>
      <c r="O69" s="255"/>
    </row>
    <row r="70" spans="1:15" ht="18" customHeight="1" thickBot="1" x14ac:dyDescent="0.25">
      <c r="A70" s="280"/>
      <c r="B70" s="283"/>
      <c r="C70" s="130"/>
      <c r="D70" s="131"/>
      <c r="E70" s="132">
        <f>SUM(E68:E69)</f>
        <v>0</v>
      </c>
      <c r="F70" s="133">
        <f>SUM(F68:F69)</f>
        <v>0</v>
      </c>
      <c r="G70" s="134">
        <f>FLOOR(IF(OR(AND(D69&gt;0,C70=2),AND(D69&gt;0,C70=4),AND(C70=3,F68=H68,D69&gt;0)),(F68+F69)/D69*D68,0),4)</f>
        <v>0</v>
      </c>
      <c r="H70" s="158"/>
      <c r="I70" s="159">
        <f>SUM(I68:I69)</f>
        <v>0</v>
      </c>
      <c r="J70" s="135">
        <f>SUM(J68:J69)</f>
        <v>0</v>
      </c>
      <c r="K70" s="286"/>
      <c r="L70" s="286"/>
      <c r="M70" s="194">
        <f>H68+F69</f>
        <v>0</v>
      </c>
      <c r="N70" s="256"/>
      <c r="O70" s="257"/>
    </row>
    <row r="71" spans="1:15" ht="18" customHeight="1" x14ac:dyDescent="0.2">
      <c r="A71" s="278">
        <v>20</v>
      </c>
      <c r="B71" s="281"/>
      <c r="C71" s="124">
        <v>1</v>
      </c>
      <c r="D71" s="125"/>
      <c r="E71" s="126"/>
      <c r="F71" s="126"/>
      <c r="G71" s="127" t="str">
        <f>IF(AND(E71&gt;0,F71&gt;0),E71/F71,"")</f>
        <v/>
      </c>
      <c r="H71" s="126"/>
      <c r="I71" s="128">
        <f>IF(AND(H71&gt;0,G71&gt;0,E71&gt;0),FLOOR(H71*G71+H73,1),0)</f>
        <v>0</v>
      </c>
      <c r="J71" s="129">
        <f>IF(OR(AND(I71&gt;0,C71=4),AND(I71&gt;0,C71=2),AND(I71&gt;0,C71=5)),FLOOR(I71*0.34,1),(IF(C71=3,0,0)))</f>
        <v>0</v>
      </c>
      <c r="K71" s="284"/>
      <c r="L71" s="284"/>
      <c r="M71" s="143" t="str">
        <f>IF(AND(D73&gt;=F71,F71&gt;=H71),"OK","chyba vyplnění")</f>
        <v>OK</v>
      </c>
    </row>
    <row r="72" spans="1:15" ht="18" customHeight="1" x14ac:dyDescent="0.2">
      <c r="A72" s="279"/>
      <c r="B72" s="282"/>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5"/>
      <c r="L72" s="285"/>
      <c r="M72" s="144" t="str">
        <f>IF(AND(H71+F72&lt;=D73),"OK","chyba vyplnění")</f>
        <v>OK</v>
      </c>
    </row>
    <row r="73" spans="1:15" ht="18" customHeight="1" thickBot="1" x14ac:dyDescent="0.25">
      <c r="A73" s="280"/>
      <c r="B73" s="283"/>
      <c r="C73" s="130"/>
      <c r="D73" s="131"/>
      <c r="E73" s="132">
        <f>SUM(E71:E72)</f>
        <v>0</v>
      </c>
      <c r="F73" s="133">
        <f>SUM(F71:F72)</f>
        <v>0</v>
      </c>
      <c r="G73" s="134">
        <f>FLOOR(IF(OR(AND(D72&gt;0,C73=2),AND(D72&gt;0,C73=4),AND(C73=3,F71=H71,D72&gt;0)),(F71+F72)/D72*D71,0),4)</f>
        <v>0</v>
      </c>
      <c r="H73" s="158"/>
      <c r="I73" s="159">
        <f>SUM(I71:I72)</f>
        <v>0</v>
      </c>
      <c r="J73" s="135">
        <f>SUM(J71:J72)</f>
        <v>0</v>
      </c>
      <c r="K73" s="286"/>
      <c r="L73" s="286"/>
      <c r="M73" s="145">
        <f>H71+F72</f>
        <v>0</v>
      </c>
    </row>
    <row r="74" spans="1:15" ht="18" customHeight="1" x14ac:dyDescent="0.2">
      <c r="A74" s="278">
        <v>21</v>
      </c>
      <c r="B74" s="281"/>
      <c r="C74" s="124">
        <v>1</v>
      </c>
      <c r="D74" s="125"/>
      <c r="E74" s="126"/>
      <c r="F74" s="126"/>
      <c r="G74" s="127" t="str">
        <f>IF(AND(E74&gt;0,F74&gt;0),E74/F74,"")</f>
        <v/>
      </c>
      <c r="H74" s="126"/>
      <c r="I74" s="128">
        <f>IF(AND(H74&gt;0,G74&gt;0,E74&gt;0),FLOOR(H74*G74+H76,1),0)</f>
        <v>0</v>
      </c>
      <c r="J74" s="129">
        <f>IF(OR(AND(I74&gt;0,C74=4),AND(I74&gt;0,C74=2),AND(I74&gt;0,C74=5)),FLOOR(I74*0.34,1),(IF(C74=3,0,0)))</f>
        <v>0</v>
      </c>
      <c r="K74" s="284"/>
      <c r="L74" s="284"/>
      <c r="M74" s="143" t="str">
        <f>IF(AND(D76&gt;=F74,F74&gt;=H74),"OK","chyba vyplnění")</f>
        <v>OK</v>
      </c>
    </row>
    <row r="75" spans="1:15" ht="18" customHeight="1" x14ac:dyDescent="0.2">
      <c r="A75" s="279"/>
      <c r="B75" s="282"/>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5"/>
      <c r="L75" s="285"/>
      <c r="M75" s="144" t="str">
        <f>IF(AND(H74+F75&lt;=D76),"OK","chyba vyplnění")</f>
        <v>OK</v>
      </c>
    </row>
    <row r="76" spans="1:15" ht="18" customHeight="1" thickBot="1" x14ac:dyDescent="0.25">
      <c r="A76" s="280"/>
      <c r="B76" s="283"/>
      <c r="C76" s="130"/>
      <c r="D76" s="131"/>
      <c r="E76" s="132">
        <f>SUM(E74:E75)</f>
        <v>0</v>
      </c>
      <c r="F76" s="133">
        <f>SUM(F74:F75)</f>
        <v>0</v>
      </c>
      <c r="G76" s="134">
        <f>FLOOR(IF(OR(AND(D75&gt;0,C76=2),AND(D75&gt;0,C76=4),AND(C76=3,F74=H74,D75&gt;0)),(F74+F75)/D75*D74,0),4)</f>
        <v>0</v>
      </c>
      <c r="H76" s="158"/>
      <c r="I76" s="159">
        <f>SUM(I74:I75)</f>
        <v>0</v>
      </c>
      <c r="J76" s="135">
        <f>SUM(J74:J75)</f>
        <v>0</v>
      </c>
      <c r="K76" s="286"/>
      <c r="L76" s="286"/>
      <c r="M76" s="145">
        <f>H74+F75</f>
        <v>0</v>
      </c>
    </row>
    <row r="77" spans="1:15" ht="18" customHeight="1" x14ac:dyDescent="0.2">
      <c r="A77" s="278">
        <v>22</v>
      </c>
      <c r="B77" s="281"/>
      <c r="C77" s="124">
        <v>1</v>
      </c>
      <c r="D77" s="125"/>
      <c r="E77" s="126"/>
      <c r="F77" s="126"/>
      <c r="G77" s="127" t="str">
        <f>IF(AND(E77&gt;0,F77&gt;0),E77/F77,"")</f>
        <v/>
      </c>
      <c r="H77" s="126"/>
      <c r="I77" s="128">
        <f>IF(AND(H77&gt;0,G77&gt;0,E77&gt;0),FLOOR(H77*G77+H79,1),0)</f>
        <v>0</v>
      </c>
      <c r="J77" s="129">
        <f>IF(OR(AND(I77&gt;0,C77=4),AND(I77&gt;0,C77=2),AND(I77&gt;0,C77=5)),FLOOR(I77*0.34,1),(IF(C77=3,0,0)))</f>
        <v>0</v>
      </c>
      <c r="K77" s="284"/>
      <c r="L77" s="284"/>
      <c r="M77" s="143" t="str">
        <f>IF(AND(D79&gt;=F77,F77&gt;=H77),"OK","chyba vyplnění")</f>
        <v>OK</v>
      </c>
    </row>
    <row r="78" spans="1:15" ht="18" customHeight="1" x14ac:dyDescent="0.2">
      <c r="A78" s="279"/>
      <c r="B78" s="282"/>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5"/>
      <c r="L78" s="285"/>
      <c r="M78" s="144" t="str">
        <f>IF(AND(H77+F78&lt;=D79),"OK","chyba vyplnění")</f>
        <v>OK</v>
      </c>
    </row>
    <row r="79" spans="1:15" ht="18" customHeight="1" thickBot="1" x14ac:dyDescent="0.25">
      <c r="A79" s="280"/>
      <c r="B79" s="283"/>
      <c r="C79" s="130"/>
      <c r="D79" s="131"/>
      <c r="E79" s="132">
        <f>SUM(E77:E78)</f>
        <v>0</v>
      </c>
      <c r="F79" s="133">
        <f>SUM(F77:F78)</f>
        <v>0</v>
      </c>
      <c r="G79" s="134">
        <f>FLOOR(IF(OR(AND(D78&gt;0,C79=2),AND(D78&gt;0,C79=4),AND(C79=3,F77=H77,D78&gt;0)),(F77+F78)/D78*D77,0),4)</f>
        <v>0</v>
      </c>
      <c r="H79" s="158"/>
      <c r="I79" s="159">
        <f>SUM(I77:I78)</f>
        <v>0</v>
      </c>
      <c r="J79" s="135">
        <f>SUM(J77:J78)</f>
        <v>0</v>
      </c>
      <c r="K79" s="286"/>
      <c r="L79" s="286"/>
      <c r="M79" s="145">
        <f>H77+F78</f>
        <v>0</v>
      </c>
    </row>
    <row r="80" spans="1:15" ht="18" customHeight="1" x14ac:dyDescent="0.2">
      <c r="A80" s="287">
        <v>23</v>
      </c>
      <c r="B80" s="282"/>
      <c r="C80" s="78">
        <v>1</v>
      </c>
      <c r="D80" s="119"/>
      <c r="E80" s="120"/>
      <c r="F80" s="120"/>
      <c r="G80" s="121" t="str">
        <f>IF(AND(E80&gt;0,F80&gt;0),E80/F80,"")</f>
        <v/>
      </c>
      <c r="H80" s="120"/>
      <c r="I80" s="122">
        <f>IF(AND(H80&gt;0,G80&gt;0,E80&gt;0),FLOOR(H80*G80+H82,1),0)</f>
        <v>0</v>
      </c>
      <c r="J80" s="123">
        <f>IF(OR(AND(I80&gt;0,C80=4),AND(I80&gt;0,C80=2),AND(I80&gt;0,C80=5)),FLOOR(I80*0.34,1),(IF(C80=3,0,0)))</f>
        <v>0</v>
      </c>
      <c r="K80" s="290"/>
      <c r="L80" s="290"/>
      <c r="M80" s="143" t="str">
        <f>IF(AND(D82&gt;=F80,F80&gt;=H80),"OK","chyba vyplnění")</f>
        <v>OK</v>
      </c>
    </row>
    <row r="81" spans="1:13" ht="18" customHeight="1" x14ac:dyDescent="0.2">
      <c r="A81" s="288"/>
      <c r="B81" s="282"/>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5"/>
      <c r="L81" s="285"/>
      <c r="M81" s="144" t="str">
        <f>IF(AND(H80+F81&lt;=D82),"OK","chyba vyplnění")</f>
        <v>OK</v>
      </c>
    </row>
    <row r="82" spans="1:13" ht="18" customHeight="1" thickBot="1" x14ac:dyDescent="0.25">
      <c r="A82" s="289"/>
      <c r="B82" s="282"/>
      <c r="C82" s="118"/>
      <c r="D82" s="74"/>
      <c r="E82" s="146">
        <f>SUM(E80:E81)</f>
        <v>0</v>
      </c>
      <c r="F82" s="147">
        <f>SUM(F80:F81)</f>
        <v>0</v>
      </c>
      <c r="G82" s="148">
        <f>FLOOR(IF(OR(AND(D81&gt;0,C82=2),AND(D81&gt;0,C82=4),AND(C82=3,F80=H80,D81&gt;0)),(F80+F81)/D81*D80,0),4)</f>
        <v>0</v>
      </c>
      <c r="H82" s="149"/>
      <c r="I82" s="150">
        <f>SUM(I80:I81)</f>
        <v>0</v>
      </c>
      <c r="J82" s="151">
        <f>SUM(J80:J81)</f>
        <v>0</v>
      </c>
      <c r="K82" s="291"/>
      <c r="L82" s="291"/>
      <c r="M82" s="145">
        <f>H80+F81</f>
        <v>0</v>
      </c>
    </row>
    <row r="83" spans="1:13" ht="18" customHeight="1" x14ac:dyDescent="0.2">
      <c r="A83" s="278">
        <v>24</v>
      </c>
      <c r="B83" s="281"/>
      <c r="C83" s="124">
        <v>1</v>
      </c>
      <c r="D83" s="125"/>
      <c r="E83" s="126"/>
      <c r="F83" s="126"/>
      <c r="G83" s="127" t="str">
        <f>IF(AND(E83&gt;0,F83&gt;0),E83/F83,"")</f>
        <v/>
      </c>
      <c r="H83" s="126"/>
      <c r="I83" s="128">
        <f>IF(AND(H83&gt;0,G83&gt;0,E83&gt;0),FLOOR(H83*G83+H85,1),0)</f>
        <v>0</v>
      </c>
      <c r="J83" s="129">
        <f>IF(OR(AND(I83&gt;0,C83=4),AND(I83&gt;0,C83=2),AND(I83&gt;0,C83=5)),FLOOR(I83*0.34,1),(IF(C83=3,0,0)))</f>
        <v>0</v>
      </c>
      <c r="K83" s="284"/>
      <c r="L83" s="284"/>
      <c r="M83" s="143" t="str">
        <f>IF(AND(D85&gt;=F83,F83&gt;=H83),"OK","chyba vyplnění")</f>
        <v>OK</v>
      </c>
    </row>
    <row r="84" spans="1:13" ht="18" customHeight="1" x14ac:dyDescent="0.2">
      <c r="A84" s="279"/>
      <c r="B84" s="282"/>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5"/>
      <c r="L84" s="285"/>
      <c r="M84" s="144" t="str">
        <f>IF(AND(H83+F84&lt;=D85),"OK","chyba vyplnění")</f>
        <v>OK</v>
      </c>
    </row>
    <row r="85" spans="1:13" ht="18" customHeight="1" thickBot="1" x14ac:dyDescent="0.25">
      <c r="A85" s="280"/>
      <c r="B85" s="283"/>
      <c r="C85" s="130"/>
      <c r="D85" s="131"/>
      <c r="E85" s="132">
        <f>SUM(E83:E84)</f>
        <v>0</v>
      </c>
      <c r="F85" s="133">
        <f>SUM(F83:F84)</f>
        <v>0</v>
      </c>
      <c r="G85" s="134">
        <f>FLOOR(IF(OR(AND(D84&gt;0,C85=2),AND(D84&gt;0,C85=4),AND(C85=3,F83=H83,D84&gt;0)),(F83+F84)/D84*D83,0),4)</f>
        <v>0</v>
      </c>
      <c r="H85" s="158"/>
      <c r="I85" s="159">
        <f>SUM(I83:I84)</f>
        <v>0</v>
      </c>
      <c r="J85" s="135">
        <f>SUM(J83:J84)</f>
        <v>0</v>
      </c>
      <c r="K85" s="286"/>
      <c r="L85" s="286"/>
      <c r="M85" s="145">
        <f>H83+F84</f>
        <v>0</v>
      </c>
    </row>
    <row r="86" spans="1:13" ht="18" customHeight="1" x14ac:dyDescent="0.2">
      <c r="A86" s="278">
        <v>25</v>
      </c>
      <c r="B86" s="281"/>
      <c r="C86" s="124">
        <v>1</v>
      </c>
      <c r="D86" s="125"/>
      <c r="E86" s="126"/>
      <c r="F86" s="126"/>
      <c r="G86" s="127" t="str">
        <f>IF(AND(E86&gt;0,F86&gt;0),E86/F86,"")</f>
        <v/>
      </c>
      <c r="H86" s="126"/>
      <c r="I86" s="128">
        <f>IF(AND(H86&gt;0,G86&gt;0,E86&gt;0),FLOOR(H86*G86+H88,1),0)</f>
        <v>0</v>
      </c>
      <c r="J86" s="129">
        <f>IF(OR(AND(I86&gt;0,C86=4),AND(I86&gt;0,C86=2),AND(I86&gt;0,C86=5)),FLOOR(I86*0.34,1),(IF(C86=3,0,0)))</f>
        <v>0</v>
      </c>
      <c r="K86" s="284"/>
      <c r="L86" s="284"/>
      <c r="M86" s="143" t="str">
        <f>IF(AND(D88&gt;=F86,F86&gt;=H86),"OK","chyba vyplnění")</f>
        <v>OK</v>
      </c>
    </row>
    <row r="87" spans="1:13" ht="18" customHeight="1" x14ac:dyDescent="0.2">
      <c r="A87" s="279"/>
      <c r="B87" s="282"/>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5"/>
      <c r="L87" s="285"/>
      <c r="M87" s="144" t="str">
        <f>IF(AND(H86+F87&lt;=D88),"OK","chyba vyplnění")</f>
        <v>OK</v>
      </c>
    </row>
    <row r="88" spans="1:13" ht="18" customHeight="1" thickBot="1" x14ac:dyDescent="0.25">
      <c r="A88" s="280"/>
      <c r="B88" s="283"/>
      <c r="C88" s="130"/>
      <c r="D88" s="131"/>
      <c r="E88" s="132">
        <f>SUM(E86:E87)</f>
        <v>0</v>
      </c>
      <c r="F88" s="133">
        <f>SUM(F86:F87)</f>
        <v>0</v>
      </c>
      <c r="G88" s="134">
        <f>FLOOR(IF(OR(AND(D87&gt;0,C88=2),AND(D87&gt;0,C88=4),AND(C88=3,F86=H86,D87&gt;0)),(F86+F87)/D87*D86,0),4)</f>
        <v>0</v>
      </c>
      <c r="H88" s="158"/>
      <c r="I88" s="159">
        <f>SUM(I86:I87)</f>
        <v>0</v>
      </c>
      <c r="J88" s="135">
        <f>SUM(J86:J87)</f>
        <v>0</v>
      </c>
      <c r="K88" s="286"/>
      <c r="L88" s="286"/>
      <c r="M88" s="145">
        <f>H86+F87</f>
        <v>0</v>
      </c>
    </row>
    <row r="89" spans="1:13" ht="18" customHeight="1" x14ac:dyDescent="0.2">
      <c r="A89" s="278">
        <v>26</v>
      </c>
      <c r="B89" s="281"/>
      <c r="C89" s="124">
        <v>1</v>
      </c>
      <c r="D89" s="125"/>
      <c r="E89" s="126"/>
      <c r="F89" s="126"/>
      <c r="G89" s="127" t="str">
        <f>IF(AND(E89&gt;0,F89&gt;0),E89/F89,"")</f>
        <v/>
      </c>
      <c r="H89" s="126"/>
      <c r="I89" s="128">
        <f>IF(AND(H89&gt;0,G89&gt;0,E89&gt;0),FLOOR(H89*G89+H91,1),0)</f>
        <v>0</v>
      </c>
      <c r="J89" s="129">
        <f>IF(OR(AND(I89&gt;0,C89=4),AND(I89&gt;0,C89=2),AND(I89&gt;0,C89=5)),FLOOR(I89*0.34,1),(IF(C89=3,0,0)))</f>
        <v>0</v>
      </c>
      <c r="K89" s="284"/>
      <c r="L89" s="284"/>
      <c r="M89" s="143" t="str">
        <f>IF(AND(D91&gt;=F89,F89&gt;=H89),"OK","chyba vyplnění")</f>
        <v>OK</v>
      </c>
    </row>
    <row r="90" spans="1:13" ht="18" customHeight="1" x14ac:dyDescent="0.2">
      <c r="A90" s="279"/>
      <c r="B90" s="282"/>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5"/>
      <c r="L90" s="285"/>
      <c r="M90" s="144" t="str">
        <f>IF(AND(H89+F90&lt;=D91),"OK","chyba vyplnění")</f>
        <v>OK</v>
      </c>
    </row>
    <row r="91" spans="1:13" ht="18" customHeight="1" thickBot="1" x14ac:dyDescent="0.25">
      <c r="A91" s="280"/>
      <c r="B91" s="283"/>
      <c r="C91" s="130"/>
      <c r="D91" s="131"/>
      <c r="E91" s="132">
        <f>SUM(E89:E90)</f>
        <v>0</v>
      </c>
      <c r="F91" s="133">
        <f>SUM(F89:F90)</f>
        <v>0</v>
      </c>
      <c r="G91" s="134">
        <f>FLOOR(IF(OR(AND(D90&gt;0,C91=2),AND(D90&gt;0,C91=4),AND(C91=3,F89=H89,D90&gt;0)),(F89+F90)/D90*D89,0),4)</f>
        <v>0</v>
      </c>
      <c r="H91" s="158"/>
      <c r="I91" s="159">
        <f>SUM(I89:I90)</f>
        <v>0</v>
      </c>
      <c r="J91" s="135">
        <f>SUM(J89:J90)</f>
        <v>0</v>
      </c>
      <c r="K91" s="286"/>
      <c r="L91" s="286"/>
      <c r="M91" s="145">
        <f>H89+F90</f>
        <v>0</v>
      </c>
    </row>
    <row r="92" spans="1:13" ht="18" customHeight="1" x14ac:dyDescent="0.2">
      <c r="A92" s="278">
        <v>27</v>
      </c>
      <c r="B92" s="281"/>
      <c r="C92" s="124">
        <v>1</v>
      </c>
      <c r="D92" s="125"/>
      <c r="E92" s="126"/>
      <c r="F92" s="126"/>
      <c r="G92" s="127" t="str">
        <f>IF(AND(E92&gt;0,F92&gt;0),E92/F92,"")</f>
        <v/>
      </c>
      <c r="H92" s="126"/>
      <c r="I92" s="128">
        <f>IF(AND(H92&gt;0,G92&gt;0,E92&gt;0),FLOOR(H92*G92+H94,1),0)</f>
        <v>0</v>
      </c>
      <c r="J92" s="129">
        <f>IF(OR(AND(I92&gt;0,C92=4),AND(I92&gt;0,C92=2),AND(I92&gt;0,C92=5)),FLOOR(I92*0.34,1),(IF(C92=3,0,0)))</f>
        <v>0</v>
      </c>
      <c r="K92" s="284"/>
      <c r="L92" s="284"/>
      <c r="M92" s="143" t="str">
        <f>IF(AND(D94&gt;=F92,F92&gt;=H92),"OK","chyba vyplnění")</f>
        <v>OK</v>
      </c>
    </row>
    <row r="93" spans="1:13" ht="18" customHeight="1" x14ac:dyDescent="0.2">
      <c r="A93" s="279"/>
      <c r="B93" s="282"/>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5"/>
      <c r="L93" s="285"/>
      <c r="M93" s="144" t="str">
        <f>IF(AND(H92+F93&lt;=D94),"OK","chyba vyplnění")</f>
        <v>OK</v>
      </c>
    </row>
    <row r="94" spans="1:13" ht="18" customHeight="1" thickBot="1" x14ac:dyDescent="0.25">
      <c r="A94" s="280"/>
      <c r="B94" s="283"/>
      <c r="C94" s="130"/>
      <c r="D94" s="131"/>
      <c r="E94" s="132">
        <f>SUM(E92:E93)</f>
        <v>0</v>
      </c>
      <c r="F94" s="133">
        <f>SUM(F92:F93)</f>
        <v>0</v>
      </c>
      <c r="G94" s="134">
        <f>FLOOR(IF(OR(AND(D93&gt;0,C94=2),AND(D93&gt;0,C94=4),AND(C94=3,F92=H92,D93&gt;0)),(F92+F93)/D93*D92,0),4)</f>
        <v>0</v>
      </c>
      <c r="H94" s="158"/>
      <c r="I94" s="159">
        <f>SUM(I92:I93)</f>
        <v>0</v>
      </c>
      <c r="J94" s="135">
        <f>SUM(J92:J93)</f>
        <v>0</v>
      </c>
      <c r="K94" s="286"/>
      <c r="L94" s="286"/>
      <c r="M94" s="145">
        <f>H92+F93</f>
        <v>0</v>
      </c>
    </row>
    <row r="95" spans="1:13" ht="18" customHeight="1" x14ac:dyDescent="0.2">
      <c r="A95" s="278">
        <v>28</v>
      </c>
      <c r="B95" s="281"/>
      <c r="C95" s="124">
        <v>1</v>
      </c>
      <c r="D95" s="125"/>
      <c r="E95" s="126"/>
      <c r="F95" s="126"/>
      <c r="G95" s="127" t="str">
        <f>IF(AND(E95&gt;0,F95&gt;0),E95/F95,"")</f>
        <v/>
      </c>
      <c r="H95" s="126"/>
      <c r="I95" s="128">
        <f>IF(AND(H95&gt;0,G95&gt;0,E95&gt;0),FLOOR(H95*G95+H97,1),0)</f>
        <v>0</v>
      </c>
      <c r="J95" s="129">
        <f>IF(OR(AND(I95&gt;0,C95=4),AND(I95&gt;0,C95=2),AND(I95&gt;0,C95=5)),FLOOR(I95*0.34,1),(IF(C95=3,0,0)))</f>
        <v>0</v>
      </c>
      <c r="K95" s="284"/>
      <c r="L95" s="284"/>
      <c r="M95" s="143" t="str">
        <f>IF(AND(D97&gt;=F95,F95&gt;=H95),"OK","chyba vyplnění")</f>
        <v>OK</v>
      </c>
    </row>
    <row r="96" spans="1:13" ht="18" customHeight="1" x14ac:dyDescent="0.2">
      <c r="A96" s="279"/>
      <c r="B96" s="282"/>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5"/>
      <c r="L96" s="285"/>
      <c r="M96" s="144" t="str">
        <f>IF(AND(H95+F96&lt;=D97),"OK","chyba vyplnění")</f>
        <v>OK</v>
      </c>
    </row>
    <row r="97" spans="1:13" ht="18" customHeight="1" thickBot="1" x14ac:dyDescent="0.25">
      <c r="A97" s="280"/>
      <c r="B97" s="283"/>
      <c r="C97" s="130"/>
      <c r="D97" s="131"/>
      <c r="E97" s="132">
        <f>SUM(E95:E96)</f>
        <v>0</v>
      </c>
      <c r="F97" s="133">
        <f>SUM(F95:F96)</f>
        <v>0</v>
      </c>
      <c r="G97" s="134">
        <f>FLOOR(IF(OR(AND(D96&gt;0,C97=2),AND(D96&gt;0,C97=4),AND(C97=3,F95=H95,D96&gt;0)),(F95+F96)/D96*D95,0),4)</f>
        <v>0</v>
      </c>
      <c r="H97" s="158"/>
      <c r="I97" s="159">
        <f>SUM(I95:I96)</f>
        <v>0</v>
      </c>
      <c r="J97" s="135">
        <f>SUM(J95:J96)</f>
        <v>0</v>
      </c>
      <c r="K97" s="286"/>
      <c r="L97" s="286"/>
      <c r="M97" s="145">
        <f>H95+F96</f>
        <v>0</v>
      </c>
    </row>
    <row r="98" spans="1:13" ht="18" customHeight="1" x14ac:dyDescent="0.2">
      <c r="A98" s="278">
        <v>29</v>
      </c>
      <c r="B98" s="281"/>
      <c r="C98" s="124">
        <v>1</v>
      </c>
      <c r="D98" s="125"/>
      <c r="E98" s="126"/>
      <c r="F98" s="126"/>
      <c r="G98" s="127" t="str">
        <f>IF(AND(E98&gt;0,F98&gt;0),E98/F98,"")</f>
        <v/>
      </c>
      <c r="H98" s="126"/>
      <c r="I98" s="128">
        <f>IF(AND(H98&gt;0,G98&gt;0,E98&gt;0),FLOOR(H98*G98+H100,1),0)</f>
        <v>0</v>
      </c>
      <c r="J98" s="129">
        <f>IF(OR(AND(I98&gt;0,C98=4),AND(I98&gt;0,C98=2),AND(I98&gt;0,C98=5)),FLOOR(I98*0.34,1),(IF(C98=3,0,0)))</f>
        <v>0</v>
      </c>
      <c r="K98" s="284"/>
      <c r="L98" s="284"/>
      <c r="M98" s="143" t="str">
        <f>IF(AND(D100&gt;=F98,F98&gt;=H98),"OK","chyba vyplnění")</f>
        <v>OK</v>
      </c>
    </row>
    <row r="99" spans="1:13" ht="18" customHeight="1" x14ac:dyDescent="0.2">
      <c r="A99" s="279"/>
      <c r="B99" s="282"/>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5"/>
      <c r="L99" s="285"/>
      <c r="M99" s="144" t="str">
        <f>IF(AND(H98+F99&lt;=D100),"OK","chyba vyplnění")</f>
        <v>OK</v>
      </c>
    </row>
    <row r="100" spans="1:13" ht="18" customHeight="1" thickBot="1" x14ac:dyDescent="0.25">
      <c r="A100" s="280"/>
      <c r="B100" s="283"/>
      <c r="C100" s="130"/>
      <c r="D100" s="131"/>
      <c r="E100" s="132">
        <f>SUM(E98:E99)</f>
        <v>0</v>
      </c>
      <c r="F100" s="133">
        <f>SUM(F98:F99)</f>
        <v>0</v>
      </c>
      <c r="G100" s="134">
        <f>FLOOR(IF(OR(AND(D99&gt;0,C100=2),AND(D99&gt;0,C100=4),AND(C100=3,F98=H98,D99&gt;0)),(F98+F99)/D99*D98,0),4)</f>
        <v>0</v>
      </c>
      <c r="H100" s="158"/>
      <c r="I100" s="159">
        <f>SUM(I98:I99)</f>
        <v>0</v>
      </c>
      <c r="J100" s="135">
        <f>SUM(J98:J99)</f>
        <v>0</v>
      </c>
      <c r="K100" s="286"/>
      <c r="L100" s="286"/>
      <c r="M100" s="145">
        <f>H98+F99</f>
        <v>0</v>
      </c>
    </row>
    <row r="101" spans="1:13" ht="18" customHeight="1" x14ac:dyDescent="0.2">
      <c r="A101" s="278">
        <v>30</v>
      </c>
      <c r="B101" s="281"/>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4"/>
      <c r="L101" s="284"/>
      <c r="M101" s="143" t="str">
        <f>IF(AND(D103&gt;=F101,F101&gt;=H101),"OK","chyba vyplnění")</f>
        <v>OK</v>
      </c>
    </row>
    <row r="102" spans="1:13" ht="18" customHeight="1" x14ac:dyDescent="0.2">
      <c r="A102" s="279"/>
      <c r="B102" s="282"/>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5"/>
      <c r="L102" s="285"/>
      <c r="M102" s="144" t="str">
        <f>IF(AND(H101+F102&lt;=D103),"OK","chyba vyplnění")</f>
        <v>OK</v>
      </c>
    </row>
    <row r="103" spans="1:13" ht="18" customHeight="1" thickBot="1" x14ac:dyDescent="0.25">
      <c r="A103" s="280"/>
      <c r="B103" s="283"/>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86"/>
      <c r="L103" s="286"/>
      <c r="M103" s="145">
        <f>H101+F102</f>
        <v>0</v>
      </c>
    </row>
    <row r="104" spans="1:13" ht="18" customHeight="1" x14ac:dyDescent="0.2">
      <c r="A104" s="278">
        <v>31</v>
      </c>
      <c r="B104" s="281"/>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4"/>
      <c r="L104" s="284"/>
      <c r="M104" s="143" t="str">
        <f>IF(AND(D106&gt;=F104,F104&gt;=H104),"OK","chyba vyplnění")</f>
        <v>OK</v>
      </c>
    </row>
    <row r="105" spans="1:13" ht="18" customHeight="1" x14ac:dyDescent="0.2">
      <c r="A105" s="279"/>
      <c r="B105" s="282"/>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5"/>
      <c r="L105" s="285"/>
      <c r="M105" s="144" t="str">
        <f>IF(AND(H104+F105&lt;=D106),"OK","chyba vyplnění")</f>
        <v>OK</v>
      </c>
    </row>
    <row r="106" spans="1:13" ht="18" customHeight="1" thickBot="1" x14ac:dyDescent="0.25">
      <c r="A106" s="280"/>
      <c r="B106" s="283"/>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86"/>
      <c r="L106" s="286"/>
      <c r="M106" s="145">
        <f>H104+F105</f>
        <v>0</v>
      </c>
    </row>
    <row r="107" spans="1:13" ht="18" customHeight="1" x14ac:dyDescent="0.2">
      <c r="A107" s="278">
        <v>32</v>
      </c>
      <c r="B107" s="281"/>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4"/>
      <c r="L107" s="284"/>
      <c r="M107" s="143" t="str">
        <f>IF(AND(D109&gt;=F107,F107&gt;=H107),"OK","chyba vyplnění")</f>
        <v>OK</v>
      </c>
    </row>
    <row r="108" spans="1:13" ht="18" customHeight="1" x14ac:dyDescent="0.2">
      <c r="A108" s="279"/>
      <c r="B108" s="282"/>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5"/>
      <c r="L108" s="285"/>
      <c r="M108" s="144" t="str">
        <f>IF(AND(H107+F108&lt;=D109),"OK","chyba vyplnění")</f>
        <v>OK</v>
      </c>
    </row>
    <row r="109" spans="1:13" ht="18" customHeight="1" thickBot="1" x14ac:dyDescent="0.25">
      <c r="A109" s="280"/>
      <c r="B109" s="283"/>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86"/>
      <c r="L109" s="286"/>
      <c r="M109" s="145">
        <f>H107+F108</f>
        <v>0</v>
      </c>
    </row>
    <row r="110" spans="1:13" ht="18" customHeight="1" x14ac:dyDescent="0.2">
      <c r="A110" s="278">
        <v>33</v>
      </c>
      <c r="B110" s="281"/>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4"/>
      <c r="L110" s="284"/>
      <c r="M110" s="143" t="str">
        <f>IF(AND(D112&gt;=F110,F110&gt;=H110),"OK","chyba vyplnění")</f>
        <v>OK</v>
      </c>
    </row>
    <row r="111" spans="1:13" ht="18" customHeight="1" x14ac:dyDescent="0.2">
      <c r="A111" s="279"/>
      <c r="B111" s="282"/>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5"/>
      <c r="L111" s="285"/>
      <c r="M111" s="144" t="str">
        <f>IF(AND(H110+F111&lt;=D112),"OK","chyba vyplnění")</f>
        <v>OK</v>
      </c>
    </row>
    <row r="112" spans="1:13" ht="18" customHeight="1" thickBot="1" x14ac:dyDescent="0.25">
      <c r="A112" s="280"/>
      <c r="B112" s="283"/>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86"/>
      <c r="L112" s="286"/>
      <c r="M112" s="145">
        <f>H110+F111</f>
        <v>0</v>
      </c>
    </row>
    <row r="113" spans="1:13" ht="18" customHeight="1" x14ac:dyDescent="0.2">
      <c r="A113" s="278">
        <v>34</v>
      </c>
      <c r="B113" s="281"/>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4"/>
      <c r="L113" s="284"/>
      <c r="M113" s="143" t="str">
        <f>IF(AND(D115&gt;=F113,F113&gt;=H113),"OK","chyba vyplnění")</f>
        <v>OK</v>
      </c>
    </row>
    <row r="114" spans="1:13" ht="18" customHeight="1" x14ac:dyDescent="0.2">
      <c r="A114" s="279"/>
      <c r="B114" s="282"/>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5"/>
      <c r="L114" s="285"/>
      <c r="M114" s="144" t="str">
        <f>IF(AND(H113+F114&lt;=D115),"OK","chyba vyplnění")</f>
        <v>OK</v>
      </c>
    </row>
    <row r="115" spans="1:13" ht="18" customHeight="1" thickBot="1" x14ac:dyDescent="0.25">
      <c r="A115" s="280"/>
      <c r="B115" s="283"/>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86"/>
      <c r="L115" s="286"/>
      <c r="M115" s="145">
        <f>H113+F114</f>
        <v>0</v>
      </c>
    </row>
    <row r="116" spans="1:13" ht="18" customHeight="1" x14ac:dyDescent="0.2">
      <c r="A116" s="278">
        <v>35</v>
      </c>
      <c r="B116" s="281"/>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4"/>
      <c r="L116" s="284"/>
      <c r="M116" s="143" t="str">
        <f>IF(AND(D118&gt;=F116,F116&gt;=H116),"OK","chyba vyplnění")</f>
        <v>OK</v>
      </c>
    </row>
    <row r="117" spans="1:13" ht="18" customHeight="1" x14ac:dyDescent="0.2">
      <c r="A117" s="279"/>
      <c r="B117" s="282"/>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5"/>
      <c r="L117" s="285"/>
      <c r="M117" s="144" t="str">
        <f>IF(AND(H116+F117&lt;=D118),"OK","chyba vyplnění")</f>
        <v>OK</v>
      </c>
    </row>
    <row r="118" spans="1:13" ht="18" customHeight="1" thickBot="1" x14ac:dyDescent="0.25">
      <c r="A118" s="280"/>
      <c r="B118" s="283"/>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86"/>
      <c r="L118" s="286"/>
      <c r="M118" s="145">
        <f>H116+F117</f>
        <v>0</v>
      </c>
    </row>
    <row r="119" spans="1:13" ht="18" customHeight="1" x14ac:dyDescent="0.2">
      <c r="A119" s="278">
        <v>36</v>
      </c>
      <c r="B119" s="281"/>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4"/>
      <c r="L119" s="284"/>
      <c r="M119" s="143" t="str">
        <f>IF(AND(D121&gt;=F119,F119&gt;=H119),"OK","chyba vyplnění")</f>
        <v>OK</v>
      </c>
    </row>
    <row r="120" spans="1:13" ht="18" customHeight="1" x14ac:dyDescent="0.2">
      <c r="A120" s="279"/>
      <c r="B120" s="282"/>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5"/>
      <c r="L120" s="285"/>
      <c r="M120" s="144" t="str">
        <f>IF(AND(H119+F120&lt;=D121),"OK","chyba vyplnění")</f>
        <v>OK</v>
      </c>
    </row>
    <row r="121" spans="1:13" ht="18" customHeight="1" thickBot="1" x14ac:dyDescent="0.25">
      <c r="A121" s="280"/>
      <c r="B121" s="283"/>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86"/>
      <c r="L121" s="286"/>
      <c r="M121" s="145">
        <f>H119+F120</f>
        <v>0</v>
      </c>
    </row>
    <row r="122" spans="1:13" ht="18" customHeight="1" x14ac:dyDescent="0.2">
      <c r="A122" s="278">
        <v>37</v>
      </c>
      <c r="B122" s="281"/>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4"/>
      <c r="L122" s="284"/>
      <c r="M122" s="143" t="str">
        <f>IF(AND(D124&gt;=F122,F122&gt;=H122),"OK","chyba vyplnění")</f>
        <v>OK</v>
      </c>
    </row>
    <row r="123" spans="1:13" ht="18" customHeight="1" x14ac:dyDescent="0.2">
      <c r="A123" s="279"/>
      <c r="B123" s="282"/>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5"/>
      <c r="L123" s="285"/>
      <c r="M123" s="144" t="str">
        <f>IF(AND(H122+F123&lt;=D124),"OK","chyba vyplnění")</f>
        <v>OK</v>
      </c>
    </row>
    <row r="124" spans="1:13" ht="18" customHeight="1" thickBot="1" x14ac:dyDescent="0.25">
      <c r="A124" s="280"/>
      <c r="B124" s="283"/>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86"/>
      <c r="L124" s="286"/>
      <c r="M124" s="145">
        <f>H122+F123</f>
        <v>0</v>
      </c>
    </row>
    <row r="125" spans="1:13" ht="18" customHeight="1" x14ac:dyDescent="0.2">
      <c r="A125" s="278">
        <v>38</v>
      </c>
      <c r="B125" s="281"/>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4"/>
      <c r="L125" s="284"/>
      <c r="M125" s="143" t="str">
        <f>IF(AND(D127&gt;=F125,F125&gt;=H125),"OK","chyba vyplnění")</f>
        <v>OK</v>
      </c>
    </row>
    <row r="126" spans="1:13" ht="18" customHeight="1" x14ac:dyDescent="0.2">
      <c r="A126" s="279"/>
      <c r="B126" s="282"/>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5"/>
      <c r="L126" s="285"/>
      <c r="M126" s="144" t="str">
        <f>IF(AND(H125+F126&lt;=D127),"OK","chyba vyplnění")</f>
        <v>OK</v>
      </c>
    </row>
    <row r="127" spans="1:13" ht="18" customHeight="1" thickBot="1" x14ac:dyDescent="0.25">
      <c r="A127" s="280"/>
      <c r="B127" s="283"/>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86"/>
      <c r="L127" s="286"/>
      <c r="M127" s="145">
        <f>H125+F126</f>
        <v>0</v>
      </c>
    </row>
    <row r="128" spans="1:13" ht="18" customHeight="1" x14ac:dyDescent="0.2">
      <c r="A128" s="278">
        <v>39</v>
      </c>
      <c r="B128" s="281"/>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4"/>
      <c r="L128" s="284"/>
      <c r="M128" s="143" t="str">
        <f>IF(AND(D130&gt;=F128,F128&gt;=H128),"OK","chyba vyplnění")</f>
        <v>OK</v>
      </c>
    </row>
    <row r="129" spans="1:13" ht="18" customHeight="1" x14ac:dyDescent="0.2">
      <c r="A129" s="279"/>
      <c r="B129" s="282"/>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5"/>
      <c r="L129" s="285"/>
      <c r="M129" s="144" t="str">
        <f>IF(AND(H128+F129&lt;=D130),"OK","chyba vyplnění")</f>
        <v>OK</v>
      </c>
    </row>
    <row r="130" spans="1:13" ht="18" customHeight="1" thickBot="1" x14ac:dyDescent="0.25">
      <c r="A130" s="280"/>
      <c r="B130" s="283"/>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86"/>
      <c r="L130" s="286"/>
      <c r="M130" s="145">
        <f>H128+F129</f>
        <v>0</v>
      </c>
    </row>
    <row r="131" spans="1:13" ht="18" customHeight="1" x14ac:dyDescent="0.2">
      <c r="A131" s="278">
        <v>40</v>
      </c>
      <c r="B131" s="281"/>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4"/>
      <c r="L131" s="284"/>
      <c r="M131" s="143" t="str">
        <f>IF(AND(D133&gt;=F131,F131&gt;=H131),"OK","chyba vyplnění")</f>
        <v>OK</v>
      </c>
    </row>
    <row r="132" spans="1:13" ht="18" customHeight="1" x14ac:dyDescent="0.2">
      <c r="A132" s="279"/>
      <c r="B132" s="282"/>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5"/>
      <c r="L132" s="285"/>
      <c r="M132" s="144" t="str">
        <f>IF(AND(H131+F132&lt;=D133),"OK","chyba vyplnění")</f>
        <v>OK</v>
      </c>
    </row>
    <row r="133" spans="1:13" ht="18" customHeight="1" thickBot="1" x14ac:dyDescent="0.25">
      <c r="A133" s="280"/>
      <c r="B133" s="283"/>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86"/>
      <c r="L133" s="286"/>
      <c r="M133" s="145">
        <f>H131+F132</f>
        <v>0</v>
      </c>
    </row>
    <row r="134" spans="1:13" ht="18" customHeight="1" x14ac:dyDescent="0.2">
      <c r="A134" s="278">
        <v>41</v>
      </c>
      <c r="B134" s="281"/>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4"/>
      <c r="L134" s="284"/>
      <c r="M134" s="143" t="str">
        <f>IF(AND(D136&gt;=F134,F134&gt;=H134),"OK","chyba vyplnění")</f>
        <v>OK</v>
      </c>
    </row>
    <row r="135" spans="1:13" ht="18" customHeight="1" x14ac:dyDescent="0.2">
      <c r="A135" s="279"/>
      <c r="B135" s="282"/>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5"/>
      <c r="L135" s="285"/>
      <c r="M135" s="144" t="str">
        <f>IF(AND(H134+F135&lt;=D136),"OK","chyba vyplnění")</f>
        <v>OK</v>
      </c>
    </row>
    <row r="136" spans="1:13" ht="18" customHeight="1" thickBot="1" x14ac:dyDescent="0.25">
      <c r="A136" s="280"/>
      <c r="B136" s="283"/>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86"/>
      <c r="L136" s="286"/>
      <c r="M136" s="145">
        <f>H134+F135</f>
        <v>0</v>
      </c>
    </row>
    <row r="137" spans="1:13" ht="18" customHeight="1" x14ac:dyDescent="0.2">
      <c r="A137" s="278">
        <v>42</v>
      </c>
      <c r="B137" s="281"/>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4"/>
      <c r="L137" s="284"/>
      <c r="M137" s="143" t="str">
        <f>IF(AND(D139&gt;=F137,F137&gt;=H137),"OK","chyba vyplnění")</f>
        <v>OK</v>
      </c>
    </row>
    <row r="138" spans="1:13" ht="18" customHeight="1" x14ac:dyDescent="0.2">
      <c r="A138" s="279"/>
      <c r="B138" s="282"/>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5"/>
      <c r="L138" s="285"/>
      <c r="M138" s="144" t="str">
        <f>IF(AND(H137+F138&lt;=D139),"OK","chyba vyplnění")</f>
        <v>OK</v>
      </c>
    </row>
    <row r="139" spans="1:13" ht="18" customHeight="1" thickBot="1" x14ac:dyDescent="0.25">
      <c r="A139" s="280"/>
      <c r="B139" s="283"/>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86"/>
      <c r="L139" s="286"/>
      <c r="M139" s="145">
        <f>H137+F138</f>
        <v>0</v>
      </c>
    </row>
    <row r="140" spans="1:13" ht="18" customHeight="1" x14ac:dyDescent="0.2">
      <c r="A140" s="278">
        <v>43</v>
      </c>
      <c r="B140" s="281"/>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4"/>
      <c r="L140" s="284"/>
      <c r="M140" s="143" t="str">
        <f>IF(AND(D142&gt;=F140,F140&gt;=H140),"OK","chyba vyplnění")</f>
        <v>OK</v>
      </c>
    </row>
    <row r="141" spans="1:13" ht="18" customHeight="1" x14ac:dyDescent="0.2">
      <c r="A141" s="279"/>
      <c r="B141" s="282"/>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5"/>
      <c r="L141" s="285"/>
      <c r="M141" s="144" t="str">
        <f>IF(AND(H140+F141&lt;=D142),"OK","chyba vyplnění")</f>
        <v>OK</v>
      </c>
    </row>
    <row r="142" spans="1:13" ht="18" customHeight="1" thickBot="1" x14ac:dyDescent="0.25">
      <c r="A142" s="280"/>
      <c r="B142" s="283"/>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86"/>
      <c r="L142" s="286"/>
      <c r="M142" s="145">
        <f>H140+F141</f>
        <v>0</v>
      </c>
    </row>
    <row r="143" spans="1:13" ht="18" customHeight="1" x14ac:dyDescent="0.2">
      <c r="A143" s="278">
        <v>44</v>
      </c>
      <c r="B143" s="281"/>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4"/>
      <c r="L143" s="284"/>
      <c r="M143" s="143" t="str">
        <f>IF(AND(D145&gt;=F143,F143&gt;=H143),"OK","chyba vyplnění")</f>
        <v>OK</v>
      </c>
    </row>
    <row r="144" spans="1:13" ht="18" customHeight="1" x14ac:dyDescent="0.2">
      <c r="A144" s="279"/>
      <c r="B144" s="282"/>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5"/>
      <c r="L144" s="285"/>
      <c r="M144" s="144" t="str">
        <f>IF(AND(H143+F144&lt;=D145),"OK","chyba vyplnění")</f>
        <v>OK</v>
      </c>
    </row>
    <row r="145" spans="1:13" ht="18" customHeight="1" thickBot="1" x14ac:dyDescent="0.25">
      <c r="A145" s="280"/>
      <c r="B145" s="283"/>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86"/>
      <c r="L145" s="286"/>
      <c r="M145" s="145">
        <f>H143+F144</f>
        <v>0</v>
      </c>
    </row>
    <row r="146" spans="1:13" ht="18" customHeight="1" x14ac:dyDescent="0.2">
      <c r="A146" s="278">
        <v>45</v>
      </c>
      <c r="B146" s="281"/>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4"/>
      <c r="L146" s="284"/>
      <c r="M146" s="143" t="str">
        <f>IF(AND(D148&gt;=F146,F146&gt;=H146),"OK","chyba vyplnění")</f>
        <v>OK</v>
      </c>
    </row>
    <row r="147" spans="1:13" ht="18" customHeight="1" x14ac:dyDescent="0.2">
      <c r="A147" s="279"/>
      <c r="B147" s="282"/>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5"/>
      <c r="L147" s="285"/>
      <c r="M147" s="144" t="str">
        <f>IF(AND(H146+F147&lt;=D148),"OK","chyba vyplnění")</f>
        <v>OK</v>
      </c>
    </row>
    <row r="148" spans="1:13" ht="18" customHeight="1" thickBot="1" x14ac:dyDescent="0.25">
      <c r="A148" s="280"/>
      <c r="B148" s="283"/>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86"/>
      <c r="L148" s="286"/>
      <c r="M148" s="145">
        <f>H146+F147</f>
        <v>0</v>
      </c>
    </row>
    <row r="149" spans="1:13" ht="18" customHeight="1" x14ac:dyDescent="0.2">
      <c r="A149" s="278">
        <v>46</v>
      </c>
      <c r="B149" s="281"/>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4"/>
      <c r="L149" s="284"/>
      <c r="M149" s="143" t="str">
        <f>IF(AND(D151&gt;=F149,F149&gt;=H149),"OK","chyba vyplnění")</f>
        <v>OK</v>
      </c>
    </row>
    <row r="150" spans="1:13" ht="18" customHeight="1" x14ac:dyDescent="0.2">
      <c r="A150" s="279"/>
      <c r="B150" s="282"/>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5"/>
      <c r="L150" s="285"/>
      <c r="M150" s="144" t="str">
        <f>IF(AND(H149+F150&lt;=D151),"OK","chyba vyplnění")</f>
        <v>OK</v>
      </c>
    </row>
    <row r="151" spans="1:13" ht="18" customHeight="1" thickBot="1" x14ac:dyDescent="0.25">
      <c r="A151" s="280"/>
      <c r="B151" s="283"/>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86"/>
      <c r="L151" s="286"/>
      <c r="M151" s="145">
        <f>H149+F150</f>
        <v>0</v>
      </c>
    </row>
    <row r="152" spans="1:13" ht="18" customHeight="1" x14ac:dyDescent="0.2">
      <c r="A152" s="278">
        <v>47</v>
      </c>
      <c r="B152" s="281"/>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4"/>
      <c r="L152" s="284"/>
      <c r="M152" s="143" t="str">
        <f>IF(AND(D154&gt;=F152,F152&gt;=H152),"OK","chyba vyplnění")</f>
        <v>OK</v>
      </c>
    </row>
    <row r="153" spans="1:13" ht="18" customHeight="1" x14ac:dyDescent="0.2">
      <c r="A153" s="279"/>
      <c r="B153" s="282"/>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5"/>
      <c r="L153" s="285"/>
      <c r="M153" s="144" t="str">
        <f>IF(AND(H152+F153&lt;=D154),"OK","chyba vyplnění")</f>
        <v>OK</v>
      </c>
    </row>
    <row r="154" spans="1:13" ht="18" customHeight="1" thickBot="1" x14ac:dyDescent="0.25">
      <c r="A154" s="280"/>
      <c r="B154" s="283"/>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86"/>
      <c r="L154" s="286"/>
      <c r="M154" s="145">
        <f>H152+F153</f>
        <v>0</v>
      </c>
    </row>
    <row r="155" spans="1:13" ht="18" customHeight="1" x14ac:dyDescent="0.2">
      <c r="A155" s="278">
        <v>48</v>
      </c>
      <c r="B155" s="281"/>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4"/>
      <c r="L155" s="284"/>
      <c r="M155" s="143" t="str">
        <f>IF(AND(D157&gt;=F155,F155&gt;=H155),"OK","chyba vyplnění")</f>
        <v>OK</v>
      </c>
    </row>
    <row r="156" spans="1:13" ht="18" customHeight="1" x14ac:dyDescent="0.2">
      <c r="A156" s="279"/>
      <c r="B156" s="282"/>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5"/>
      <c r="L156" s="285"/>
      <c r="M156" s="144" t="str">
        <f>IF(AND(H155+F156&lt;=D157),"OK","chyba vyplnění")</f>
        <v>OK</v>
      </c>
    </row>
    <row r="157" spans="1:13" ht="18" customHeight="1" thickBot="1" x14ac:dyDescent="0.25">
      <c r="A157" s="280"/>
      <c r="B157" s="283"/>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86"/>
      <c r="L157" s="286"/>
      <c r="M157" s="145">
        <f>H155+F156</f>
        <v>0</v>
      </c>
    </row>
    <row r="158" spans="1:13" ht="18" customHeight="1" x14ac:dyDescent="0.2">
      <c r="A158" s="278">
        <v>49</v>
      </c>
      <c r="B158" s="281"/>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4"/>
      <c r="L158" s="284"/>
      <c r="M158" s="143" t="str">
        <f>IF(AND(D160&gt;=F158,F158&gt;=H158),"OK","chyba vyplnění")</f>
        <v>OK</v>
      </c>
    </row>
    <row r="159" spans="1:13" ht="18" customHeight="1" x14ac:dyDescent="0.2">
      <c r="A159" s="279"/>
      <c r="B159" s="282"/>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5"/>
      <c r="L159" s="285"/>
      <c r="M159" s="144" t="str">
        <f>IF(AND(H158+F159&lt;=D160),"OK","chyba vyplnění")</f>
        <v>OK</v>
      </c>
    </row>
    <row r="160" spans="1:13" ht="18" customHeight="1" thickBot="1" x14ac:dyDescent="0.25">
      <c r="A160" s="280"/>
      <c r="B160" s="283"/>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86"/>
      <c r="L160" s="286"/>
      <c r="M160" s="145">
        <f>H158+F159</f>
        <v>0</v>
      </c>
    </row>
    <row r="161" spans="1:15" ht="18" customHeight="1" x14ac:dyDescent="0.2">
      <c r="A161" s="278">
        <v>50</v>
      </c>
      <c r="B161" s="281"/>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4"/>
      <c r="L161" s="284"/>
      <c r="M161" s="143" t="str">
        <f>IF(AND(D163&gt;=F161,F161&gt;=H161),"OK","chyba vyplnění")</f>
        <v>OK</v>
      </c>
    </row>
    <row r="162" spans="1:15" ht="18" customHeight="1" x14ac:dyDescent="0.2">
      <c r="A162" s="279"/>
      <c r="B162" s="282"/>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5"/>
      <c r="L162" s="285"/>
      <c r="M162" s="144" t="str">
        <f>IF(AND(H161+F162&lt;=D163),"OK","chyba vyplnění")</f>
        <v>OK</v>
      </c>
    </row>
    <row r="163" spans="1:15" ht="18" customHeight="1" thickBot="1" x14ac:dyDescent="0.25">
      <c r="A163" s="280"/>
      <c r="B163" s="283"/>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86"/>
      <c r="L163" s="286"/>
      <c r="M163" s="145">
        <f>H161+F162</f>
        <v>0</v>
      </c>
    </row>
    <row r="164" spans="1:15" s="80" customFormat="1" ht="12" customHeight="1" x14ac:dyDescent="0.2">
      <c r="A164" s="274" t="s">
        <v>48</v>
      </c>
      <c r="B164" s="274"/>
      <c r="C164" s="274"/>
      <c r="D164" s="274"/>
      <c r="E164" s="274"/>
      <c r="F164" s="274"/>
      <c r="G164" s="274"/>
      <c r="H164" s="274"/>
      <c r="I164" s="274"/>
      <c r="J164" s="274"/>
      <c r="K164" s="274"/>
      <c r="L164" s="82"/>
      <c r="N164" s="176"/>
      <c r="O164" s="176"/>
    </row>
    <row r="165" spans="1:15" s="80" customFormat="1" ht="14.25" customHeight="1" x14ac:dyDescent="0.2">
      <c r="A165" s="275" t="s">
        <v>49</v>
      </c>
      <c r="B165" s="275"/>
      <c r="C165" s="275"/>
      <c r="D165" s="275"/>
      <c r="E165" s="275"/>
      <c r="F165" s="275"/>
      <c r="G165" s="275"/>
      <c r="H165" s="275"/>
      <c r="I165" s="275"/>
      <c r="J165" s="275"/>
      <c r="K165" s="275"/>
      <c r="L165" s="275"/>
      <c r="N165" s="176"/>
      <c r="O165" s="176"/>
    </row>
    <row r="166" spans="1:15" s="80" customFormat="1" ht="25.5" customHeight="1" x14ac:dyDescent="0.2">
      <c r="A166" s="275" t="s">
        <v>64</v>
      </c>
      <c r="B166" s="275"/>
      <c r="C166" s="275"/>
      <c r="D166" s="275"/>
      <c r="E166" s="275"/>
      <c r="F166" s="275"/>
      <c r="G166" s="275"/>
      <c r="H166" s="275"/>
      <c r="I166" s="275"/>
      <c r="J166" s="275"/>
      <c r="K166" s="275"/>
      <c r="L166" s="275"/>
      <c r="N166" s="176"/>
      <c r="O166" s="176"/>
    </row>
    <row r="167" spans="1:15" s="81" customFormat="1" ht="22.5" customHeight="1" x14ac:dyDescent="0.2">
      <c r="A167" s="276" t="s">
        <v>78</v>
      </c>
      <c r="B167" s="276"/>
      <c r="C167" s="276"/>
      <c r="D167" s="276"/>
      <c r="E167" s="276"/>
      <c r="F167" s="276"/>
      <c r="G167" s="276"/>
      <c r="H167" s="276"/>
      <c r="I167" s="276"/>
      <c r="J167" s="276"/>
      <c r="K167" s="276"/>
      <c r="L167" s="276"/>
      <c r="N167" s="176"/>
      <c r="O167" s="176"/>
    </row>
    <row r="168" spans="1:15" s="80" customFormat="1" ht="24.75" customHeight="1" x14ac:dyDescent="0.2">
      <c r="A168" s="275" t="s">
        <v>50</v>
      </c>
      <c r="B168" s="275"/>
      <c r="C168" s="275"/>
      <c r="D168" s="275"/>
      <c r="E168" s="275"/>
      <c r="F168" s="275"/>
      <c r="G168" s="275"/>
      <c r="H168" s="275"/>
      <c r="I168" s="275"/>
      <c r="J168" s="275"/>
      <c r="K168" s="275"/>
      <c r="L168" s="275"/>
      <c r="N168" s="176"/>
      <c r="O168" s="176"/>
    </row>
    <row r="169" spans="1:15" s="80" customFormat="1" ht="25.5" customHeight="1" x14ac:dyDescent="0.2">
      <c r="A169" s="275" t="s">
        <v>131</v>
      </c>
      <c r="B169" s="275"/>
      <c r="C169" s="275"/>
      <c r="D169" s="275"/>
      <c r="E169" s="275"/>
      <c r="F169" s="275"/>
      <c r="G169" s="275"/>
      <c r="H169" s="275"/>
      <c r="I169" s="275"/>
      <c r="J169" s="275"/>
      <c r="K169" s="275"/>
      <c r="L169" s="275"/>
      <c r="N169" s="176"/>
      <c r="O169" s="176"/>
    </row>
    <row r="170" spans="1:15" s="80" customFormat="1" ht="23.25" customHeight="1" x14ac:dyDescent="0.2">
      <c r="A170" s="275" t="s">
        <v>51</v>
      </c>
      <c r="B170" s="275"/>
      <c r="C170" s="275"/>
      <c r="D170" s="275"/>
      <c r="E170" s="275"/>
      <c r="F170" s="275"/>
      <c r="G170" s="275"/>
      <c r="H170" s="275"/>
      <c r="I170" s="275"/>
      <c r="J170" s="275"/>
      <c r="K170" s="275"/>
      <c r="L170" s="275"/>
      <c r="N170" s="176"/>
      <c r="O170" s="176"/>
    </row>
    <row r="171" spans="1:15" s="80" customFormat="1" ht="14.25" x14ac:dyDescent="0.2">
      <c r="A171" s="83" t="s">
        <v>52</v>
      </c>
      <c r="B171" s="84"/>
      <c r="C171" s="84"/>
      <c r="D171" s="84"/>
      <c r="E171" s="85"/>
      <c r="F171" s="85"/>
      <c r="G171" s="86"/>
      <c r="H171" s="85"/>
      <c r="I171" s="86"/>
      <c r="J171" s="85"/>
      <c r="K171" s="82"/>
      <c r="L171" s="82"/>
      <c r="N171" s="176"/>
      <c r="O171" s="176"/>
    </row>
    <row r="172" spans="1:15" customFormat="1" ht="22.5" customHeight="1" x14ac:dyDescent="0.2">
      <c r="A172" s="277" t="s">
        <v>53</v>
      </c>
      <c r="B172" s="277"/>
      <c r="C172" s="277"/>
      <c r="D172" s="277" t="s">
        <v>54</v>
      </c>
      <c r="E172" s="277"/>
      <c r="F172" s="277"/>
      <c r="G172" s="277" t="s">
        <v>55</v>
      </c>
      <c r="H172" s="277"/>
      <c r="I172" s="277"/>
      <c r="J172" s="277" t="s">
        <v>112</v>
      </c>
      <c r="K172" s="277"/>
      <c r="L172" s="10"/>
      <c r="N172" s="176"/>
      <c r="O172" s="176"/>
    </row>
    <row r="173" spans="1:15" customFormat="1" ht="12.75" customHeight="1" x14ac:dyDescent="0.2">
      <c r="A173" s="277"/>
      <c r="B173" s="277"/>
      <c r="C173" s="277"/>
      <c r="D173" s="277"/>
      <c r="E173" s="277"/>
      <c r="F173" s="277"/>
      <c r="G173" s="277"/>
      <c r="H173" s="277"/>
      <c r="I173" s="277"/>
      <c r="J173" s="277"/>
      <c r="K173" s="277"/>
      <c r="L173" s="10"/>
      <c r="N173" s="176"/>
      <c r="O173" s="176"/>
    </row>
    <row r="174" spans="1:15" customFormat="1" x14ac:dyDescent="0.2">
      <c r="A174" s="271"/>
      <c r="B174" s="271"/>
      <c r="C174" s="271"/>
      <c r="D174" s="272"/>
      <c r="E174" s="272"/>
      <c r="F174" s="272"/>
      <c r="G174" s="273"/>
      <c r="H174" s="273"/>
      <c r="I174" s="273"/>
      <c r="J174" s="271"/>
      <c r="K174" s="271"/>
      <c r="L174" s="10"/>
      <c r="N174" s="176"/>
      <c r="O174" s="176"/>
    </row>
    <row r="175" spans="1:15" customFormat="1" x14ac:dyDescent="0.2">
      <c r="A175" s="271"/>
      <c r="B175" s="271"/>
      <c r="C175" s="271"/>
      <c r="D175" s="272"/>
      <c r="E175" s="272"/>
      <c r="F175" s="272"/>
      <c r="G175" s="273"/>
      <c r="H175" s="273"/>
      <c r="I175" s="273"/>
      <c r="J175" s="271"/>
      <c r="K175" s="271"/>
      <c r="L175" s="10"/>
      <c r="N175" s="176"/>
      <c r="O175" s="176"/>
    </row>
    <row r="176" spans="1:15" customFormat="1" ht="48.75" customHeight="1" x14ac:dyDescent="0.2">
      <c r="A176" s="271"/>
      <c r="B176" s="271"/>
      <c r="C176" s="271"/>
      <c r="D176" s="272"/>
      <c r="E176" s="272"/>
      <c r="F176" s="272"/>
      <c r="G176" s="273"/>
      <c r="H176" s="273"/>
      <c r="I176" s="273"/>
      <c r="J176" s="271"/>
      <c r="K176" s="271"/>
      <c r="L176" s="10"/>
      <c r="N176" s="176"/>
      <c r="O176" s="176"/>
    </row>
    <row r="177" ht="36" customHeight="1" x14ac:dyDescent="0.2"/>
    <row r="178" ht="58.5" customHeight="1" x14ac:dyDescent="0.2"/>
  </sheetData>
  <sheetProtection password="F41E" sheet="1" objects="1" scenarios="1"/>
  <mergeCells count="208">
    <mergeCell ref="A1:L1"/>
    <mergeCell ref="A2:L2"/>
    <mergeCell ref="A3:D3"/>
    <mergeCell ref="E3:L3"/>
    <mergeCell ref="A4:D4"/>
    <mergeCell ref="E4:L5"/>
    <mergeCell ref="A5:D5"/>
    <mergeCell ref="A6:D6"/>
    <mergeCell ref="E6:F6"/>
    <mergeCell ref="G6:J6"/>
    <mergeCell ref="A7:D7"/>
    <mergeCell ref="E7:H7"/>
    <mergeCell ref="I7:J7"/>
    <mergeCell ref="A8:D8"/>
    <mergeCell ref="E8:H8"/>
    <mergeCell ref="A9:D9"/>
    <mergeCell ref="E9:F9"/>
    <mergeCell ref="A10:I10"/>
    <mergeCell ref="A11:A13"/>
    <mergeCell ref="B11:B13"/>
    <mergeCell ref="C11:C12"/>
    <mergeCell ref="K11:L13"/>
    <mergeCell ref="M11:M13"/>
    <mergeCell ref="A14:A16"/>
    <mergeCell ref="B14:B16"/>
    <mergeCell ref="K14:L16"/>
    <mergeCell ref="A17:A19"/>
    <mergeCell ref="B17:B19"/>
    <mergeCell ref="K17:L19"/>
    <mergeCell ref="A20:A22"/>
    <mergeCell ref="B20:B22"/>
    <mergeCell ref="K20:L22"/>
    <mergeCell ref="A23:A25"/>
    <mergeCell ref="B23:B25"/>
    <mergeCell ref="K23:L25"/>
    <mergeCell ref="A26:A28"/>
    <mergeCell ref="B26:B28"/>
    <mergeCell ref="K26:L28"/>
    <mergeCell ref="A29:A31"/>
    <mergeCell ref="B29:B31"/>
    <mergeCell ref="K29:L31"/>
    <mergeCell ref="A32:A34"/>
    <mergeCell ref="B32:B34"/>
    <mergeCell ref="K32:L34"/>
    <mergeCell ref="A35:A37"/>
    <mergeCell ref="B35:B37"/>
    <mergeCell ref="K35:L37"/>
    <mergeCell ref="A38:A40"/>
    <mergeCell ref="B38:B40"/>
    <mergeCell ref="K38:L40"/>
    <mergeCell ref="A41:A43"/>
    <mergeCell ref="B41:B43"/>
    <mergeCell ref="K41:L43"/>
    <mergeCell ref="A44:A46"/>
    <mergeCell ref="B44:B46"/>
    <mergeCell ref="K44:L46"/>
    <mergeCell ref="A47:A49"/>
    <mergeCell ref="B47:B49"/>
    <mergeCell ref="K47:L49"/>
    <mergeCell ref="A50:A52"/>
    <mergeCell ref="B50:B52"/>
    <mergeCell ref="K50:L52"/>
    <mergeCell ref="A53:A55"/>
    <mergeCell ref="B53:B55"/>
    <mergeCell ref="K53:L55"/>
    <mergeCell ref="A56:A58"/>
    <mergeCell ref="B56:B58"/>
    <mergeCell ref="K56:L58"/>
    <mergeCell ref="A59:A61"/>
    <mergeCell ref="B59:B61"/>
    <mergeCell ref="K59:L61"/>
    <mergeCell ref="A62:A64"/>
    <mergeCell ref="B62:B64"/>
    <mergeCell ref="K62:L64"/>
    <mergeCell ref="A65:A67"/>
    <mergeCell ref="B65:B67"/>
    <mergeCell ref="K65:L67"/>
    <mergeCell ref="A68:A70"/>
    <mergeCell ref="B68:B70"/>
    <mergeCell ref="K68:L70"/>
    <mergeCell ref="A71:A73"/>
    <mergeCell ref="B71:B73"/>
    <mergeCell ref="K71:L73"/>
    <mergeCell ref="A74:A76"/>
    <mergeCell ref="B74:B76"/>
    <mergeCell ref="K74:L76"/>
    <mergeCell ref="A77:A79"/>
    <mergeCell ref="B77:B79"/>
    <mergeCell ref="K77:L79"/>
    <mergeCell ref="A80:A82"/>
    <mergeCell ref="B80:B82"/>
    <mergeCell ref="K80:L82"/>
    <mergeCell ref="A83:A85"/>
    <mergeCell ref="B83:B85"/>
    <mergeCell ref="K83:L85"/>
    <mergeCell ref="A86:A88"/>
    <mergeCell ref="B86:B88"/>
    <mergeCell ref="K86:L88"/>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A116:A118"/>
    <mergeCell ref="B116:B118"/>
    <mergeCell ref="K116:L118"/>
    <mergeCell ref="A119:A121"/>
    <mergeCell ref="B119:B121"/>
    <mergeCell ref="K119:L121"/>
    <mergeCell ref="A122:A124"/>
    <mergeCell ref="B122:B124"/>
    <mergeCell ref="K122:L124"/>
    <mergeCell ref="A125:A127"/>
    <mergeCell ref="B125:B127"/>
    <mergeCell ref="K125:L127"/>
    <mergeCell ref="A128:A130"/>
    <mergeCell ref="B128:B130"/>
    <mergeCell ref="K128:L130"/>
    <mergeCell ref="A131:A133"/>
    <mergeCell ref="B131:B133"/>
    <mergeCell ref="K131:L133"/>
    <mergeCell ref="A134:A136"/>
    <mergeCell ref="B134:B136"/>
    <mergeCell ref="K134:L136"/>
    <mergeCell ref="A137:A139"/>
    <mergeCell ref="B137:B139"/>
    <mergeCell ref="K137:L139"/>
    <mergeCell ref="A140:A142"/>
    <mergeCell ref="B140:B142"/>
    <mergeCell ref="K140:L142"/>
    <mergeCell ref="A143:A145"/>
    <mergeCell ref="B143:B145"/>
    <mergeCell ref="K143:L145"/>
    <mergeCell ref="A146:A148"/>
    <mergeCell ref="B146:B148"/>
    <mergeCell ref="K146:L148"/>
    <mergeCell ref="A149:A151"/>
    <mergeCell ref="B149:B151"/>
    <mergeCell ref="K149:L151"/>
    <mergeCell ref="B161:B163"/>
    <mergeCell ref="K161:L163"/>
    <mergeCell ref="A152:A154"/>
    <mergeCell ref="B152:B154"/>
    <mergeCell ref="K152:L154"/>
    <mergeCell ref="A155:A157"/>
    <mergeCell ref="B155:B157"/>
    <mergeCell ref="K155:L157"/>
    <mergeCell ref="A158:A160"/>
    <mergeCell ref="B158:B160"/>
    <mergeCell ref="K158:L160"/>
    <mergeCell ref="A161:A163"/>
    <mergeCell ref="A174:C176"/>
    <mergeCell ref="D174:F176"/>
    <mergeCell ref="G174:I176"/>
    <mergeCell ref="J174:K176"/>
    <mergeCell ref="A164:K164"/>
    <mergeCell ref="A165:L165"/>
    <mergeCell ref="A166:L166"/>
    <mergeCell ref="A167:L167"/>
    <mergeCell ref="A168:L168"/>
    <mergeCell ref="A169:L169"/>
    <mergeCell ref="A170:L170"/>
    <mergeCell ref="A172:C173"/>
    <mergeCell ref="D172:F173"/>
    <mergeCell ref="G172:I173"/>
    <mergeCell ref="J172:K173"/>
    <mergeCell ref="N11:O13"/>
    <mergeCell ref="N14:O16"/>
    <mergeCell ref="N17:O19"/>
    <mergeCell ref="N20:O22"/>
    <mergeCell ref="N23:O25"/>
    <mergeCell ref="N65:O67"/>
    <mergeCell ref="N68:O70"/>
    <mergeCell ref="N35:O37"/>
    <mergeCell ref="N47:O49"/>
    <mergeCell ref="N50:O52"/>
    <mergeCell ref="N53:O55"/>
    <mergeCell ref="N56:O58"/>
    <mergeCell ref="N59:O61"/>
    <mergeCell ref="N62:O64"/>
    <mergeCell ref="N26:O28"/>
    <mergeCell ref="N29:O31"/>
    <mergeCell ref="N32:O34"/>
    <mergeCell ref="N38:O40"/>
    <mergeCell ref="N41:O43"/>
    <mergeCell ref="N44:O4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16386" r:id="rId5"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87" r:id="rId6"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8" r:id="rId7"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89" r:id="rId8"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0" r:id="rId9"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1" r:id="rId10"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2" r:id="rId11"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394" r:id="rId12" name="Drop Down 1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5" r:id="rId13"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6" r:id="rId14" name="Drop Down 1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7" r:id="rId15" name="Drop Down 1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8" r:id="rId16" name="Drop Down 1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399" r:id="rId17" name="Drop Down 1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0" r:id="rId18" name="Drop Down 1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16401" r:id="rId19" name="Drop Down 1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16402" r:id="rId20" name="Drop Down 18">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16403" r:id="rId21" name="Drop Down 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4" r:id="rId22" name="Drop Down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5" r:id="rId23" name="Drop Down 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6" r:id="rId24" name="Drop Down 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7" r:id="rId25" name="Drop Down 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08" r:id="rId26" name="Drop Down 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09" r:id="rId27" name="Drop Down 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0" r:id="rId28" name="Drop Down 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1" r:id="rId29" name="Drop Down 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2" r:id="rId30" name="Drop Down 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3" r:id="rId31" name="Drop Down 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4" r:id="rId32" name="Drop Down 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5" r:id="rId33" name="Drop Down 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6" r:id="rId34" name="Drop Down 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7" r:id="rId35" name="Drop Down 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18" r:id="rId36" name="Drop Down 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19" r:id="rId37" name="Drop Down 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0" r:id="rId38" name="Drop Down 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1" r:id="rId39" name="Drop Down 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2" r:id="rId40" name="Drop Down 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3" r:id="rId41" name="Drop Down 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4" r:id="rId42" name="Drop Down 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5" r:id="rId43" name="Drop Down 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6" r:id="rId44" name="Drop Down 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7" r:id="rId45" name="Drop Down 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28" r:id="rId46" name="Drop Down 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29" r:id="rId47" name="Drop Down 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0" r:id="rId48" name="Drop Down 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1" r:id="rId49" name="Drop Down 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2" r:id="rId50" name="Drop Down 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3" r:id="rId51" name="Drop Down 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4" r:id="rId52" name="Drop Down 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5" r:id="rId53" name="Drop Down 5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6" r:id="rId54" name="Drop Down 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7" r:id="rId55" name="Drop Down 5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38" r:id="rId56" name="Drop Down 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39" r:id="rId57" name="Drop Down 5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0" r:id="rId58" name="Drop Down 5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1" r:id="rId59" name="Drop Down 5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2" r:id="rId60" name="Drop Down 5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3" r:id="rId61" name="Drop Down 5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4" r:id="rId62" name="Drop Down 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5" r:id="rId63" name="Drop Down 6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6" r:id="rId64" name="Drop Down 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7" r:id="rId65" name="Drop Down 6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48" r:id="rId66" name="Drop Down 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49" r:id="rId67" name="Drop Down 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0" r:id="rId68" name="Drop Down 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1" r:id="rId69" name="Drop Down 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2" r:id="rId70" name="Drop Down 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3" r:id="rId71" name="Drop Down 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4" r:id="rId72" name="Drop Down 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5" r:id="rId73" name="Drop Down 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6" r:id="rId74" name="Drop Down 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7" r:id="rId75" name="Drop Down 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58" r:id="rId76" name="Drop Down 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59" r:id="rId77" name="Drop Down 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0" r:id="rId78" name="Drop Down 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1" r:id="rId79" name="Drop Down 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2" r:id="rId80" name="Drop Down 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3" r:id="rId81" name="Drop Down 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4" r:id="rId82" name="Drop Down 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5" r:id="rId83" name="Drop Down 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6" r:id="rId84" name="Drop Down 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7" r:id="rId85" name="Drop Down 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68" r:id="rId86" name="Drop Down 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69" r:id="rId87" name="Drop Down 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0" r:id="rId88" name="Drop Down 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1" r:id="rId89" name="Drop Down 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2" r:id="rId90" name="Drop Down 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3" r:id="rId91" name="Drop Down 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4" r:id="rId92" name="Drop Down 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5" r:id="rId93" name="Drop Down 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6" r:id="rId94" name="Drop Down 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7" r:id="rId95" name="Drop Down 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78" r:id="rId96" name="Drop Down 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79" r:id="rId97" name="Drop Down 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0" r:id="rId98" name="Drop Down 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1" r:id="rId99" name="Drop Down 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2" r:id="rId100" name="Drop Down 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3" r:id="rId101" name="Drop Down 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4" r:id="rId102" name="Drop Down 1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5" r:id="rId103" name="Drop Down 1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6" r:id="rId104" name="Drop Down 1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7" r:id="rId105" name="Drop Down 1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88" r:id="rId106" name="Drop Down 1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89" r:id="rId107" name="Drop Down 1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0" r:id="rId108" name="Drop Down 1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1" r:id="rId109" name="Drop Down 1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2" r:id="rId110" name="Drop Down 1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3" r:id="rId111" name="Drop Down 10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4" r:id="rId112" name="Drop Down 11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5" r:id="rId113" name="Drop Down 11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6" r:id="rId114" name="Drop Down 11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7" r:id="rId115" name="Drop Down 11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498" r:id="rId116" name="Drop Down 11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499" r:id="rId117" name="Drop Down 1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0" r:id="rId118" name="Drop Down 1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1" r:id="rId119" name="Drop Down 11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2" r:id="rId120" name="Drop Down 11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3" r:id="rId121" name="Drop Down 11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4" r:id="rId122" name="Drop Down 1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5" r:id="rId123" name="Drop Down 12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6" r:id="rId124" name="Drop Down 12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7" r:id="rId125" name="Drop Down 12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08" r:id="rId126" name="Drop Down 12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09" r:id="rId127" name="Drop Down 12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0" r:id="rId128" name="Drop Down 12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1" r:id="rId129" name="Drop Down 12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2" r:id="rId130" name="Drop Down 12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3" r:id="rId131" name="Drop Down 12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4" r:id="rId132" name="Drop Down 13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5" r:id="rId133" name="Drop Down 13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6" r:id="rId134" name="Drop Down 13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7" r:id="rId135" name="Drop Down 13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18" r:id="rId136" name="Drop Down 13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19" r:id="rId137" name="Drop Down 13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0" r:id="rId138" name="Drop Down 13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1" r:id="rId139" name="Drop Down 13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2" r:id="rId140" name="Drop Down 13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3" r:id="rId141" name="Drop Down 13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4" r:id="rId142" name="Drop Down 14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5" r:id="rId143" name="Drop Down 14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6" r:id="rId144" name="Drop Down 14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7" r:id="rId145" name="Drop Down 14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28" r:id="rId146" name="Drop Down 14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29" r:id="rId147" name="Drop Down 14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0" r:id="rId148" name="Drop Down 14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1" r:id="rId149" name="Drop Down 14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2" r:id="rId150" name="Drop Down 14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3" r:id="rId151" name="Drop Down 14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34" r:id="rId152" name="Drop Down 15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5" r:id="rId153"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6" r:id="rId154" name="Drop Down 15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7" r:id="rId155"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8" r:id="rId156" name="Drop Down 15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39" r:id="rId157"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0" r:id="rId158"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1" r:id="rId159"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2" r:id="rId160"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3" r:id="rId161"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4" r:id="rId162"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5" r:id="rId163"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6" r:id="rId164"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7" r:id="rId165"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48" r:id="rId166"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49" r:id="rId167"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0" r:id="rId168" name="Drop Down 166">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16551" r:id="rId169" name="Drop Down 16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552" r:id="rId170" name="Drop Down 16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553" r:id="rId171" name="Drop Down 169">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554" r:id="rId172" name="Drop Down 170">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16555" r:id="rId173" name="Drop Down 1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6" r:id="rId174" name="Drop Down 1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7" r:id="rId175" name="Drop Down 1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58" r:id="rId176" name="Drop Down 1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59" r:id="rId177" name="Drop Down 17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0" r:id="rId178" name="Drop Down 17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1" r:id="rId179" name="Drop Down 17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2" r:id="rId180" name="Drop Down 17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3" r:id="rId181" name="Drop Down 17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4" r:id="rId182" name="Drop Down 18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5" r:id="rId183" name="Drop Down 18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6" r:id="rId184" name="Drop Down 18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7" r:id="rId185" name="Drop Down 18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68" r:id="rId186" name="Drop Down 18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69" r:id="rId187" name="Drop Down 18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0" r:id="rId188" name="Drop Down 18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1" r:id="rId189" name="Drop Down 1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2" r:id="rId190" name="Drop Down 1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3" r:id="rId191" name="Drop Down 1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4" r:id="rId192" name="Drop Down 1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5" r:id="rId193" name="Drop Down 1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16576" r:id="rId194" name="Drop Down 1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77" r:id="rId195" name="Drop Down 19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78" r:id="rId196" name="Drop Down 19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79" r:id="rId197" name="Drop Down 195">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0" r:id="rId198" name="Drop Down 196">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1" r:id="rId199" name="Drop Down 197">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16582" r:id="rId200" name="Drop Down 198">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16584" r:id="rId201" name="Drop Down 2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16585" r:id="rId202" name="Drop Down 201">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16586" r:id="rId203" name="Drop Down 202">
              <controlPr defaultSize="0" autoFill="0" autoLine="0" autoPict="0">
                <anchor moveWithCells="1" sizeWithCells="1">
                  <from>
                    <xdr:col>1</xdr:col>
                    <xdr:colOff>790575</xdr:colOff>
                    <xdr:row>35</xdr:row>
                    <xdr:rowOff>133350</xdr:rowOff>
                  </from>
                  <to>
                    <xdr:col>3</xdr:col>
                    <xdr:colOff>19050</xdr:colOff>
                    <xdr:row>36</xdr:row>
                    <xdr:rowOff>180975</xdr:rowOff>
                  </to>
                </anchor>
              </controlPr>
            </control>
          </mc:Choice>
        </mc:AlternateContent>
        <mc:AlternateContent xmlns:mc="http://schemas.openxmlformats.org/markup-compatibility/2006">
          <mc:Choice Requires="x14">
            <control shapeId="16587" r:id="rId204" name="Drop Down 203">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16588" r:id="rId205" name="Drop Down 204">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16589" r:id="rId206" name="Drop Down 205">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16590" r:id="rId207" name="Drop Down 206">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16591" r:id="rId208" name="Drop Down 207">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16592" r:id="rId209" name="Drop Down 208">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16593" r:id="rId210" name="Drop Down 209">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16594" r:id="rId211" name="Drop Down 210">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16595" r:id="rId212" name="Drop Down 211">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16596" r:id="rId213" name="Drop Down 212">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16597" r:id="rId214" name="Drop Down 213">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16598" r:id="rId215" name="Drop Down 214">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16599" r:id="rId216" name="Drop Down 215">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16600" r:id="rId217" name="Drop Down 216">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16601" r:id="rId218" name="Drop Down 217">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16602" r:id="rId219" name="Drop Down 218">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16603" r:id="rId220" name="Drop Down 219">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16604" r:id="rId221" name="Drop Down 220">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16605" r:id="rId222" name="Drop Down 221">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16606" r:id="rId223" name="Drop Down 222">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16607" r:id="rId224" name="Drop Down 223">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16608" r:id="rId225" name="Drop Down 224">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16609" r:id="rId226" name="Drop Down 225">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16610" r:id="rId227" name="Drop Down 226">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16611" r:id="rId228" name="Drop Down 227">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16612" r:id="rId229" name="Drop Down 228">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16613" r:id="rId230" name="Drop Down 229">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16614" r:id="rId231" name="Drop Down 230">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16615" r:id="rId232" name="Drop Down 231">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16616" r:id="rId233" name="Drop Down 232">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16617" r:id="rId234" name="Drop Down 233">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16618" r:id="rId235" name="Drop Down 234">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16619" r:id="rId236" name="Drop Down 235">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16620" r:id="rId237" name="Drop Down 236">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16621" r:id="rId238" name="Drop Down 237">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16622" r:id="rId239" name="Drop Down 238">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16623" r:id="rId240" name="Drop Down 239">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16624" r:id="rId241" name="Drop Down 240">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16625" r:id="rId242" name="Drop Down 241">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16626" r:id="rId243" name="Drop Down 242">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16627" r:id="rId244" name="Drop Down 243">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16628" r:id="rId245" name="Drop Down 244">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16629" r:id="rId246" name="Drop Down 24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0" r:id="rId247" name="Drop Down 246">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1" r:id="rId248" name="Drop Down 24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32" r:id="rId249" name="Drop Down 248">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16633" r:id="rId250" name="Drop Down 249">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4" r:id="rId251" name="Drop Down 25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5" r:id="rId252" name="Drop Down 251">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16636" r:id="rId253" name="Drop Down 252">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16637" r:id="rId254" name="Drop Down 253">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8" r:id="rId255" name="Drop Down 25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39" r:id="rId256" name="Drop Down 255">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16640" r:id="rId257" name="Drop Down 2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1" r:id="rId258" name="Drop Down 257">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2" r:id="rId259" name="Drop Down 258">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16643" r:id="rId260" name="Drop Down 25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4" r:id="rId261" name="Drop Down 260">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5" r:id="rId262" name="Drop Down 261">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16646" r:id="rId263" name="Drop Down 26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7" r:id="rId264" name="Drop Down 26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8" r:id="rId265" name="Drop Down 26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16649" r:id="rId266" name="Drop Down 265">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16650" r:id="rId267" name="Drop Down 266">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16651" r:id="rId268" name="Drop Down 267">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6652" r:id="rId269" name="Drop Down 268">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16653" r:id="rId270" name="Drop Down 269">
              <controlPr defaultSize="0" autoFill="0" autoLine="0" autoPict="0">
                <anchor moveWithCells="1" sizeWithCells="1">
                  <from>
                    <xdr:col>1</xdr:col>
                    <xdr:colOff>1152525</xdr:colOff>
                    <xdr:row>25</xdr:row>
                    <xdr:rowOff>9525</xdr:rowOff>
                  </from>
                  <to>
                    <xdr:col>2</xdr:col>
                    <xdr:colOff>542925</xdr:colOff>
                    <xdr:row>26</xdr:row>
                    <xdr:rowOff>19050</xdr:rowOff>
                  </to>
                </anchor>
              </controlPr>
            </control>
          </mc:Choice>
        </mc:AlternateContent>
        <mc:AlternateContent xmlns:mc="http://schemas.openxmlformats.org/markup-compatibility/2006">
          <mc:Choice Requires="x14">
            <control shapeId="16654" r:id="rId271" name="Drop Down 270">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16655" r:id="rId272" name="Drop Down 271">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6656" r:id="rId273" name="Drop Down 272">
              <controlPr defaultSize="0" autoFill="0" autoLine="0" autoPict="0">
                <anchor moveWithCells="1" sizeWithCells="1">
                  <from>
                    <xdr:col>1</xdr:col>
                    <xdr:colOff>1152525</xdr:colOff>
                    <xdr:row>34</xdr:row>
                    <xdr:rowOff>9525</xdr:rowOff>
                  </from>
                  <to>
                    <xdr:col>2</xdr:col>
                    <xdr:colOff>542925</xdr:colOff>
                    <xdr:row>35</xdr:row>
                    <xdr:rowOff>9525</xdr:rowOff>
                  </to>
                </anchor>
              </controlPr>
            </control>
          </mc:Choice>
        </mc:AlternateContent>
        <mc:AlternateContent xmlns:mc="http://schemas.openxmlformats.org/markup-compatibility/2006">
          <mc:Choice Requires="x14">
            <control shapeId="16657" r:id="rId274" name="Drop Down 273">
              <controlPr defaultSize="0" autoFill="0" autoLine="0" autoPict="0">
                <anchor moveWithCells="1" sizeWithCells="1">
                  <from>
                    <xdr:col>1</xdr:col>
                    <xdr:colOff>1171575</xdr:colOff>
                    <xdr:row>37</xdr:row>
                    <xdr:rowOff>19050</xdr:rowOff>
                  </from>
                  <to>
                    <xdr:col>3</xdr:col>
                    <xdr:colOff>9525</xdr:colOff>
                    <xdr:row>38</xdr:row>
                    <xdr:rowOff>28575</xdr:rowOff>
                  </to>
                </anchor>
              </controlPr>
            </control>
          </mc:Choice>
        </mc:AlternateContent>
        <mc:AlternateContent xmlns:mc="http://schemas.openxmlformats.org/markup-compatibility/2006">
          <mc:Choice Requires="x14">
            <control shapeId="16658" r:id="rId275" name="Drop Down 274">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16659" r:id="rId276" name="Drop Down 275">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16660" r:id="rId277" name="Drop Down 276">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16661" r:id="rId278" name="Drop Down 277">
              <controlPr defaultSize="0" autoFill="0" autoLine="0" autoPict="0">
                <anchor moveWithCells="1" sizeWithCells="1">
                  <from>
                    <xdr:col>1</xdr:col>
                    <xdr:colOff>1152525</xdr:colOff>
                    <xdr:row>49</xdr:row>
                    <xdr:rowOff>19050</xdr:rowOff>
                  </from>
                  <to>
                    <xdr:col>2</xdr:col>
                    <xdr:colOff>542925</xdr:colOff>
                    <xdr:row>50</xdr:row>
                    <xdr:rowOff>28575</xdr:rowOff>
                  </to>
                </anchor>
              </controlPr>
            </control>
          </mc:Choice>
        </mc:AlternateContent>
        <mc:AlternateContent xmlns:mc="http://schemas.openxmlformats.org/markup-compatibility/2006">
          <mc:Choice Requires="x14">
            <control shapeId="16662" r:id="rId279" name="Drop Down 278">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16663" r:id="rId280" name="Drop Down 279">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16664" r:id="rId281" name="Drop Down 280">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16665" r:id="rId282" name="Drop Down 281">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16666" r:id="rId283" name="Drop Down 282">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16667" r:id="rId284" name="Drop Down 283">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16668" r:id="rId285" name="Drop Down 284">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16669" r:id="rId286" name="Drop Down 285">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16670" r:id="rId287" name="Drop Down 286">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16671" r:id="rId288" name="Drop Down 287">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16672" r:id="rId289" name="Drop Down 288">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16673" r:id="rId290" name="Drop Down 289">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16674" r:id="rId291" name="Drop Down 290">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16675" r:id="rId292" name="Drop Down 291">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16676" r:id="rId293" name="Drop Down 292">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16677" r:id="rId294" name="Drop Down 293">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16678" r:id="rId295" name="Drop Down 294">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16679" r:id="rId296" name="Drop Down 295">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16680" r:id="rId297" name="Drop Down 296">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16681" r:id="rId298" name="Drop Down 297">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16682" r:id="rId299" name="Drop Down 298">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16683" r:id="rId300" name="Drop Down 299">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16684" r:id="rId301" name="Drop Down 300">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16685" r:id="rId302" name="Drop Down 301">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16686" r:id="rId303" name="Drop Down 302">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16687" r:id="rId304" name="Drop Down 303">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16688" r:id="rId305" name="Drop Down 304">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6689" r:id="rId306" name="Drop Down 305">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16690" r:id="rId307" name="Drop Down 306">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16691" r:id="rId308" name="Drop Down 307">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16692" r:id="rId309" name="Drop Down 308">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16693" r:id="rId310" name="Drop Down 309">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16694" r:id="rId311" name="Drop Down 310">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16695" r:id="rId312" name="Drop Down 311">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16696" r:id="rId313" name="Drop Down 312">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16697" r:id="rId314" name="Drop Down 313">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16698" r:id="rId315" name="Drop Down 314">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mc:AlternateContent xmlns:mc="http://schemas.openxmlformats.org/markup-compatibility/2006">
          <mc:Choice Requires="x14">
            <control shapeId="16933" r:id="rId316" name="Drop Down 54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4" r:id="rId317" name="Drop Down 5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5" r:id="rId318" name="Drop Down 5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6" r:id="rId319" name="Drop Down 5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7" r:id="rId320" name="Drop Down 5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38" r:id="rId321" name="Drop Down 5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39" r:id="rId322" name="Drop Down 5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0" r:id="rId323" name="Drop Down 5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1" r:id="rId324" name="Drop Down 5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2" r:id="rId325" name="Drop Down 5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3" r:id="rId326" name="Drop Down 5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4" r:id="rId327" name="Drop Down 5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5" r:id="rId328" name="Drop Down 5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6" r:id="rId329" name="Drop Down 5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7" r:id="rId330" name="Drop Down 5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48" r:id="rId331" name="Drop Down 5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49" r:id="rId332" name="Drop Down 5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0" r:id="rId333" name="Drop Down 5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1" r:id="rId334" name="Drop Down 5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2" r:id="rId335" name="Drop Down 5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3" r:id="rId336" name="Drop Down 5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4" r:id="rId337" name="Drop Down 5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5" r:id="rId338" name="Drop Down 5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6" r:id="rId339" name="Drop Down 5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7" r:id="rId340" name="Drop Down 5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58" r:id="rId341" name="Drop Down 5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59" r:id="rId342" name="Drop Down 5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0" r:id="rId343" name="Drop Down 5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1" r:id="rId344" name="Drop Down 5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2" r:id="rId345" name="Drop Down 5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3" r:id="rId346" name="Drop Down 5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4" r:id="rId347" name="Drop Down 5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5" r:id="rId348" name="Drop Down 5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6" r:id="rId349" name="Drop Down 5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7" r:id="rId350" name="Drop Down 58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68" r:id="rId351" name="Drop Down 5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69" r:id="rId352" name="Drop Down 58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0" r:id="rId353" name="Drop Down 5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1" r:id="rId354" name="Drop Down 58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2" r:id="rId355" name="Drop Down 58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3" r:id="rId356" name="Drop Down 58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4" r:id="rId357" name="Drop Down 59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5" r:id="rId358" name="Drop Down 59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6" r:id="rId359" name="Drop Down 59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7" r:id="rId360" name="Drop Down 59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78" r:id="rId361" name="Drop Down 59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79" r:id="rId362" name="Drop Down 59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0" r:id="rId363" name="Drop Down 59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1" r:id="rId364" name="Drop Down 59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2" r:id="rId365" name="Drop Down 59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3" r:id="rId366" name="Drop Down 59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4" r:id="rId367" name="Drop Down 60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5" r:id="rId368" name="Drop Down 60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6" r:id="rId369" name="Drop Down 60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7" r:id="rId370" name="Drop Down 60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88" r:id="rId371" name="Drop Down 60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89" r:id="rId372" name="Drop Down 60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0" r:id="rId373" name="Drop Down 60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1" r:id="rId374" name="Drop Down 60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2" r:id="rId375" name="Drop Down 60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3" r:id="rId376" name="Drop Down 60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4" r:id="rId377" name="Drop Down 61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5" r:id="rId378" name="Drop Down 61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6" r:id="rId379" name="Drop Down 61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7" r:id="rId380" name="Drop Down 61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6998" r:id="rId381" name="Drop Down 61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6999" r:id="rId382" name="Drop Down 61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0" r:id="rId383" name="Drop Down 61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1" r:id="rId384" name="Drop Down 61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2" r:id="rId385" name="Drop Down 61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3" r:id="rId386" name="Drop Down 61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4" r:id="rId387" name="Drop Down 62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5" r:id="rId388" name="Drop Down 62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6" r:id="rId389" name="Drop Down 62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7" r:id="rId390" name="Drop Down 62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08" r:id="rId391" name="Drop Down 62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09" r:id="rId392" name="Drop Down 62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0" r:id="rId393" name="Drop Down 62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1" r:id="rId394" name="Drop Down 62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2" r:id="rId395" name="Drop Down 62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3" r:id="rId396" name="Drop Down 62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4" r:id="rId397" name="Drop Down 63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5" r:id="rId398" name="Drop Down 63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6" r:id="rId399" name="Drop Down 63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7" r:id="rId400" name="Drop Down 63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18" r:id="rId401" name="Drop Down 63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19" r:id="rId402" name="Drop Down 63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0" r:id="rId403" name="Drop Down 63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1" r:id="rId404" name="Drop Down 63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2" r:id="rId405" name="Drop Down 63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3" r:id="rId406" name="Drop Down 63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4" r:id="rId407" name="Drop Down 64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5" r:id="rId408" name="Drop Down 64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6" r:id="rId409" name="Drop Down 64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7" r:id="rId410" name="Drop Down 64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28" r:id="rId411" name="Drop Down 64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29" r:id="rId412" name="Drop Down 64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0" r:id="rId413" name="Drop Down 64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1" r:id="rId414" name="Drop Down 64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2" r:id="rId415" name="Drop Down 64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3" r:id="rId416" name="Drop Down 64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4" r:id="rId417" name="Drop Down 65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5" r:id="rId418" name="Drop Down 65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6" r:id="rId419" name="Drop Down 65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7" r:id="rId420" name="Drop Down 65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38" r:id="rId421" name="Drop Down 65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39" r:id="rId422" name="Drop Down 65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0" r:id="rId423" name="Drop Down 65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1" r:id="rId424" name="Drop Down 65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2" r:id="rId425" name="Drop Down 65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3" r:id="rId426" name="Drop Down 65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4" r:id="rId427" name="Drop Down 66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5" r:id="rId428" name="Drop Down 66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6" r:id="rId429" name="Drop Down 66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7" r:id="rId430" name="Drop Down 66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48" r:id="rId431" name="Drop Down 66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49" r:id="rId432" name="Drop Down 66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0" r:id="rId433" name="Drop Down 66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1" r:id="rId434" name="Drop Down 66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2" r:id="rId435" name="Drop Down 66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3" r:id="rId436" name="Drop Down 66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4" r:id="rId437" name="Drop Down 67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5" r:id="rId438" name="Drop Down 67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6" r:id="rId439" name="Drop Down 67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7" r:id="rId440" name="Drop Down 673">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58" r:id="rId441" name="Drop Down 67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59" r:id="rId442" name="Drop Down 675">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0" r:id="rId443" name="Drop Down 67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1" r:id="rId444" name="Drop Down 677">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2" r:id="rId445" name="Drop Down 678">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3" r:id="rId446" name="Drop Down 679">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4" r:id="rId447" name="Drop Down 680">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5" r:id="rId448" name="Drop Down 681">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66" r:id="rId449" name="Drop Down 682">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7" r:id="rId450" name="Drop Down 68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8" r:id="rId451" name="Drop Down 684">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69" r:id="rId452" name="Drop Down 68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0" r:id="rId453" name="Drop Down 686">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1" r:id="rId454" name="Drop Down 68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2" r:id="rId455" name="Drop Down 68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3" r:id="rId456" name="Drop Down 68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4" r:id="rId457" name="Drop Down 69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5" r:id="rId458" name="Drop Down 69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6" r:id="rId459" name="Drop Down 69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7" r:id="rId460" name="Drop Down 69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78" r:id="rId461" name="Drop Down 69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79" r:id="rId462" name="Drop Down 69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0" r:id="rId463" name="Drop Down 69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1" r:id="rId464" name="Drop Down 69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82" r:id="rId465" name="Drop Down 698">
              <controlPr defaultSize="0" autoFill="0" autoLine="0" autoPict="0">
                <anchor moveWithCells="1" sizeWithCells="1">
                  <from>
                    <xdr:col>1</xdr:col>
                    <xdr:colOff>762000</xdr:colOff>
                    <xdr:row>14</xdr:row>
                    <xdr:rowOff>161925</xdr:rowOff>
                  </from>
                  <to>
                    <xdr:col>2</xdr:col>
                    <xdr:colOff>542925</xdr:colOff>
                    <xdr:row>16</xdr:row>
                    <xdr:rowOff>9525</xdr:rowOff>
                  </to>
                </anchor>
              </controlPr>
            </control>
          </mc:Choice>
        </mc:AlternateContent>
        <mc:AlternateContent xmlns:mc="http://schemas.openxmlformats.org/markup-compatibility/2006">
          <mc:Choice Requires="x14">
            <control shapeId="17083" r:id="rId466" name="Drop Down 699">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084" r:id="rId467" name="Drop Down 700">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085" r:id="rId468" name="Drop Down 701">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086" r:id="rId469" name="Drop Down 702">
              <controlPr defaultSize="0" autoFill="0" autoLine="0" autoPict="0">
                <anchor moveWithCells="1" sizeWithCells="1">
                  <from>
                    <xdr:col>1</xdr:col>
                    <xdr:colOff>771525</xdr:colOff>
                    <xdr:row>29</xdr:row>
                    <xdr:rowOff>161925</xdr:rowOff>
                  </from>
                  <to>
                    <xdr:col>3</xdr:col>
                    <xdr:colOff>0</xdr:colOff>
                    <xdr:row>31</xdr:row>
                    <xdr:rowOff>0</xdr:rowOff>
                  </to>
                </anchor>
              </controlPr>
            </control>
          </mc:Choice>
        </mc:AlternateContent>
        <mc:AlternateContent xmlns:mc="http://schemas.openxmlformats.org/markup-compatibility/2006">
          <mc:Choice Requires="x14">
            <control shapeId="17087" r:id="rId470" name="Drop Down 703">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088" r:id="rId471" name="Drop Down 70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89" r:id="rId472" name="Drop Down 70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0" r:id="rId473" name="Drop Down 706">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1" r:id="rId474" name="Drop Down 70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2" r:id="rId475" name="Drop Down 708">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3" r:id="rId476" name="Drop Down 70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4" r:id="rId477" name="Drop Down 710">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5" r:id="rId478" name="Drop Down 71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6" r:id="rId479" name="Drop Down 712">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7" r:id="rId480" name="Drop Down 71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098" r:id="rId481" name="Drop Down 714">
              <controlPr defaultSize="0" autoFill="0" autoLine="0" autoPict="0">
                <anchor moveWithCells="1" sizeWithCells="1">
                  <from>
                    <xdr:col>1</xdr:col>
                    <xdr:colOff>171450</xdr:colOff>
                    <xdr:row>31</xdr:row>
                    <xdr:rowOff>0</xdr:rowOff>
                  </from>
                  <to>
                    <xdr:col>1</xdr:col>
                    <xdr:colOff>1276350</xdr:colOff>
                    <xdr:row>31</xdr:row>
                    <xdr:rowOff>0</xdr:rowOff>
                  </to>
                </anchor>
              </controlPr>
            </control>
          </mc:Choice>
        </mc:AlternateContent>
        <mc:AlternateContent xmlns:mc="http://schemas.openxmlformats.org/markup-compatibility/2006">
          <mc:Choice Requires="x14">
            <control shapeId="17099" r:id="rId482" name="Drop Down 71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1" r:id="rId483" name="Drop Down 71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3" r:id="rId484" name="Drop Down 719">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5" r:id="rId485" name="Drop Down 721">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7" r:id="rId486" name="Drop Down 723">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09" r:id="rId487" name="Drop Down 725">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1" r:id="rId488" name="Drop Down 727">
              <controlPr defaultSize="0" autoFill="0" autoLine="0" autoPict="0">
                <anchor moveWithCells="1" sizeWithCells="1">
                  <from>
                    <xdr:col>1</xdr:col>
                    <xdr:colOff>1314450</xdr:colOff>
                    <xdr:row>31</xdr:row>
                    <xdr:rowOff>0</xdr:rowOff>
                  </from>
                  <to>
                    <xdr:col>2</xdr:col>
                    <xdr:colOff>542925</xdr:colOff>
                    <xdr:row>31</xdr:row>
                    <xdr:rowOff>0</xdr:rowOff>
                  </to>
                </anchor>
              </controlPr>
            </control>
          </mc:Choice>
        </mc:AlternateContent>
        <mc:AlternateContent xmlns:mc="http://schemas.openxmlformats.org/markup-compatibility/2006">
          <mc:Choice Requires="x14">
            <control shapeId="17112" r:id="rId489" name="Drop Down 728">
              <controlPr defaultSize="0" autoFill="0" autoLine="0" autoPict="0">
                <anchor moveWithCells="1" sizeWithCells="1">
                  <from>
                    <xdr:col>1</xdr:col>
                    <xdr:colOff>762000</xdr:colOff>
                    <xdr:row>32</xdr:row>
                    <xdr:rowOff>161925</xdr:rowOff>
                  </from>
                  <to>
                    <xdr:col>2</xdr:col>
                    <xdr:colOff>542925</xdr:colOff>
                    <xdr:row>34</xdr:row>
                    <xdr:rowOff>0</xdr:rowOff>
                  </to>
                </anchor>
              </controlPr>
            </control>
          </mc:Choice>
        </mc:AlternateContent>
        <mc:AlternateContent xmlns:mc="http://schemas.openxmlformats.org/markup-compatibility/2006">
          <mc:Choice Requires="x14">
            <control shapeId="17113" r:id="rId490" name="Drop Down 72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14" r:id="rId491" name="Drop Down 730">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15" r:id="rId492" name="Drop Down 73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16" r:id="rId493" name="Drop Down 732">
              <controlPr defaultSize="0" autoFill="0" autoLine="0" autoPict="0">
                <anchor moveWithCells="1" sizeWithCells="1">
                  <from>
                    <xdr:col>1</xdr:col>
                    <xdr:colOff>752475</xdr:colOff>
                    <xdr:row>44</xdr:row>
                    <xdr:rowOff>161925</xdr:rowOff>
                  </from>
                  <to>
                    <xdr:col>2</xdr:col>
                    <xdr:colOff>533400</xdr:colOff>
                    <xdr:row>46</xdr:row>
                    <xdr:rowOff>9525</xdr:rowOff>
                  </to>
                </anchor>
              </controlPr>
            </control>
          </mc:Choice>
        </mc:AlternateContent>
        <mc:AlternateContent xmlns:mc="http://schemas.openxmlformats.org/markup-compatibility/2006">
          <mc:Choice Requires="x14">
            <control shapeId="17117" r:id="rId494" name="Drop Down 733">
              <controlPr defaultSize="0" autoFill="0" autoLine="0" autoPict="0">
                <anchor moveWithCells="1" sizeWithCells="1">
                  <from>
                    <xdr:col>1</xdr:col>
                    <xdr:colOff>762000</xdr:colOff>
                    <xdr:row>47</xdr:row>
                    <xdr:rowOff>161925</xdr:rowOff>
                  </from>
                  <to>
                    <xdr:col>2</xdr:col>
                    <xdr:colOff>542925</xdr:colOff>
                    <xdr:row>49</xdr:row>
                    <xdr:rowOff>9525</xdr:rowOff>
                  </to>
                </anchor>
              </controlPr>
            </control>
          </mc:Choice>
        </mc:AlternateContent>
        <mc:AlternateContent xmlns:mc="http://schemas.openxmlformats.org/markup-compatibility/2006">
          <mc:Choice Requires="x14">
            <control shapeId="17118" r:id="rId495" name="Drop Down 734">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19" r:id="rId496" name="Drop Down 735">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20" r:id="rId497" name="Drop Down 736">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1" r:id="rId498" name="Drop Down 737">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22" r:id="rId499" name="Drop Down 738">
              <controlPr defaultSize="0" autoFill="0" autoLine="0" autoPict="0">
                <anchor moveWithCells="1" sizeWithCells="1">
                  <from>
                    <xdr:col>1</xdr:col>
                    <xdr:colOff>762000</xdr:colOff>
                    <xdr:row>29</xdr:row>
                    <xdr:rowOff>161925</xdr:rowOff>
                  </from>
                  <to>
                    <xdr:col>2</xdr:col>
                    <xdr:colOff>542925</xdr:colOff>
                    <xdr:row>31</xdr:row>
                    <xdr:rowOff>9525</xdr:rowOff>
                  </to>
                </anchor>
              </controlPr>
            </control>
          </mc:Choice>
        </mc:AlternateContent>
        <mc:AlternateContent xmlns:mc="http://schemas.openxmlformats.org/markup-compatibility/2006">
          <mc:Choice Requires="x14">
            <control shapeId="17123" r:id="rId500" name="Drop Down 739">
              <controlPr defaultSize="0" autoFill="0" autoLine="0" autoPict="0">
                <anchor moveWithCells="1" sizeWithCells="1">
                  <from>
                    <xdr:col>1</xdr:col>
                    <xdr:colOff>762000</xdr:colOff>
                    <xdr:row>35</xdr:row>
                    <xdr:rowOff>161925</xdr:rowOff>
                  </from>
                  <to>
                    <xdr:col>2</xdr:col>
                    <xdr:colOff>542925</xdr:colOff>
                    <xdr:row>37</xdr:row>
                    <xdr:rowOff>0</xdr:rowOff>
                  </to>
                </anchor>
              </controlPr>
            </control>
          </mc:Choice>
        </mc:AlternateContent>
        <mc:AlternateContent xmlns:mc="http://schemas.openxmlformats.org/markup-compatibility/2006">
          <mc:Choice Requires="x14">
            <control shapeId="17124" r:id="rId501" name="Drop Down 74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5" r:id="rId502" name="Drop Down 74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26" r:id="rId503" name="Drop Down 74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27" r:id="rId504" name="Drop Down 743">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8" r:id="rId505" name="Drop Down 744">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29" r:id="rId506" name="Drop Down 745">
              <controlPr defaultSize="0" autoFill="0" autoLine="0" autoPict="0">
                <anchor moveWithCells="1" sizeWithCells="1">
                  <from>
                    <xdr:col>1</xdr:col>
                    <xdr:colOff>762000</xdr:colOff>
                    <xdr:row>17</xdr:row>
                    <xdr:rowOff>161925</xdr:rowOff>
                  </from>
                  <to>
                    <xdr:col>2</xdr:col>
                    <xdr:colOff>542925</xdr:colOff>
                    <xdr:row>19</xdr:row>
                    <xdr:rowOff>0</xdr:rowOff>
                  </to>
                </anchor>
              </controlPr>
            </control>
          </mc:Choice>
        </mc:AlternateContent>
        <mc:AlternateContent xmlns:mc="http://schemas.openxmlformats.org/markup-compatibility/2006">
          <mc:Choice Requires="x14">
            <control shapeId="17130" r:id="rId507" name="Drop Down 746">
              <controlPr defaultSize="0" autoFill="0" autoLine="0" autoPict="0">
                <anchor moveWithCells="1" sizeWithCells="1">
                  <from>
                    <xdr:col>1</xdr:col>
                    <xdr:colOff>771525</xdr:colOff>
                    <xdr:row>38</xdr:row>
                    <xdr:rowOff>161925</xdr:rowOff>
                  </from>
                  <to>
                    <xdr:col>3</xdr:col>
                    <xdr:colOff>0</xdr:colOff>
                    <xdr:row>40</xdr:row>
                    <xdr:rowOff>9525</xdr:rowOff>
                  </to>
                </anchor>
              </controlPr>
            </control>
          </mc:Choice>
        </mc:AlternateContent>
        <mc:AlternateContent xmlns:mc="http://schemas.openxmlformats.org/markup-compatibility/2006">
          <mc:Choice Requires="x14">
            <control shapeId="17131" r:id="rId508" name="Drop Down 747">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2" r:id="rId509" name="Drop Down 748">
              <controlPr defaultSize="0" autoFill="0" autoLine="0" autoPict="0">
                <anchor moveWithCells="1" sizeWithCells="1">
                  <from>
                    <xdr:col>1</xdr:col>
                    <xdr:colOff>771525</xdr:colOff>
                    <xdr:row>38</xdr:row>
                    <xdr:rowOff>161925</xdr:rowOff>
                  </from>
                  <to>
                    <xdr:col>3</xdr:col>
                    <xdr:colOff>0</xdr:colOff>
                    <xdr:row>40</xdr:row>
                    <xdr:rowOff>0</xdr:rowOff>
                  </to>
                </anchor>
              </controlPr>
            </control>
          </mc:Choice>
        </mc:AlternateContent>
        <mc:AlternateContent xmlns:mc="http://schemas.openxmlformats.org/markup-compatibility/2006">
          <mc:Choice Requires="x14">
            <control shapeId="17133" r:id="rId510" name="Drop Down 749">
              <controlPr defaultSize="0" autoFill="0" autoLine="0" autoPict="0">
                <anchor moveWithCells="1" sizeWithCells="1">
                  <from>
                    <xdr:col>1</xdr:col>
                    <xdr:colOff>762000</xdr:colOff>
                    <xdr:row>38</xdr:row>
                    <xdr:rowOff>161925</xdr:rowOff>
                  </from>
                  <to>
                    <xdr:col>2</xdr:col>
                    <xdr:colOff>542925</xdr:colOff>
                    <xdr:row>40</xdr:row>
                    <xdr:rowOff>0</xdr:rowOff>
                  </to>
                </anchor>
              </controlPr>
            </control>
          </mc:Choice>
        </mc:AlternateContent>
        <mc:AlternateContent xmlns:mc="http://schemas.openxmlformats.org/markup-compatibility/2006">
          <mc:Choice Requires="x14">
            <control shapeId="17134" r:id="rId511" name="Drop Down 750">
              <controlPr defaultSize="0" autoFill="0" autoLine="0" autoPict="0">
                <anchor moveWithCells="1" sizeWithCells="1">
                  <from>
                    <xdr:col>1</xdr:col>
                    <xdr:colOff>771525</xdr:colOff>
                    <xdr:row>26</xdr:row>
                    <xdr:rowOff>161925</xdr:rowOff>
                  </from>
                  <to>
                    <xdr:col>3</xdr:col>
                    <xdr:colOff>0</xdr:colOff>
                    <xdr:row>28</xdr:row>
                    <xdr:rowOff>9525</xdr:rowOff>
                  </to>
                </anchor>
              </controlPr>
            </control>
          </mc:Choice>
        </mc:AlternateContent>
        <mc:AlternateContent xmlns:mc="http://schemas.openxmlformats.org/markup-compatibility/2006">
          <mc:Choice Requires="x14">
            <control shapeId="17135" r:id="rId512" name="Drop Down 751">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6" r:id="rId513" name="Drop Down 752">
              <controlPr defaultSize="0" autoFill="0" autoLine="0" autoPict="0">
                <anchor moveWithCells="1" sizeWithCells="1">
                  <from>
                    <xdr:col>1</xdr:col>
                    <xdr:colOff>771525</xdr:colOff>
                    <xdr:row>26</xdr:row>
                    <xdr:rowOff>161925</xdr:rowOff>
                  </from>
                  <to>
                    <xdr:col>3</xdr:col>
                    <xdr:colOff>0</xdr:colOff>
                    <xdr:row>28</xdr:row>
                    <xdr:rowOff>0</xdr:rowOff>
                  </to>
                </anchor>
              </controlPr>
            </control>
          </mc:Choice>
        </mc:AlternateContent>
        <mc:AlternateContent xmlns:mc="http://schemas.openxmlformats.org/markup-compatibility/2006">
          <mc:Choice Requires="x14">
            <control shapeId="17137" r:id="rId514" name="Drop Down 753">
              <controlPr defaultSize="0" autoFill="0" autoLine="0" autoPict="0">
                <anchor moveWithCells="1" sizeWithCells="1">
                  <from>
                    <xdr:col>1</xdr:col>
                    <xdr:colOff>762000</xdr:colOff>
                    <xdr:row>26</xdr:row>
                    <xdr:rowOff>161925</xdr:rowOff>
                  </from>
                  <to>
                    <xdr:col>2</xdr:col>
                    <xdr:colOff>542925</xdr:colOff>
                    <xdr:row>28</xdr:row>
                    <xdr:rowOff>0</xdr:rowOff>
                  </to>
                </anchor>
              </controlPr>
            </control>
          </mc:Choice>
        </mc:AlternateContent>
        <mc:AlternateContent xmlns:mc="http://schemas.openxmlformats.org/markup-compatibility/2006">
          <mc:Choice Requires="x14">
            <control shapeId="17138" r:id="rId515" name="Drop Down 754">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39" r:id="rId516" name="Drop Down 755">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0" r:id="rId517" name="Drop Down 756">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1" r:id="rId518" name="Drop Down 757">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2" r:id="rId519" name="Drop Down 758">
              <controlPr defaultSize="0" autoFill="0" autoLine="0" autoPict="0">
                <anchor moveWithCells="1" sizeWithCells="1">
                  <from>
                    <xdr:col>1</xdr:col>
                    <xdr:colOff>771525</xdr:colOff>
                    <xdr:row>23</xdr:row>
                    <xdr:rowOff>161925</xdr:rowOff>
                  </from>
                  <to>
                    <xdr:col>3</xdr:col>
                    <xdr:colOff>0</xdr:colOff>
                    <xdr:row>25</xdr:row>
                    <xdr:rowOff>0</xdr:rowOff>
                  </to>
                </anchor>
              </controlPr>
            </control>
          </mc:Choice>
        </mc:AlternateContent>
        <mc:AlternateContent xmlns:mc="http://schemas.openxmlformats.org/markup-compatibility/2006">
          <mc:Choice Requires="x14">
            <control shapeId="17143" r:id="rId520" name="Drop Down 759">
              <controlPr defaultSize="0" autoFill="0" autoLine="0" autoPict="0">
                <anchor moveWithCells="1" sizeWithCells="1">
                  <from>
                    <xdr:col>1</xdr:col>
                    <xdr:colOff>762000</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7144" r:id="rId521" name="Drop Down 760">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5" r:id="rId522" name="Drop Down 761">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6" r:id="rId523" name="Drop Down 762">
              <controlPr defaultSize="0" autoFill="0" autoLine="0" autoPict="0">
                <anchor moveWithCells="1" sizeWithCells="1">
                  <from>
                    <xdr:col>1</xdr:col>
                    <xdr:colOff>762000</xdr:colOff>
                    <xdr:row>20</xdr:row>
                    <xdr:rowOff>161925</xdr:rowOff>
                  </from>
                  <to>
                    <xdr:col>2</xdr:col>
                    <xdr:colOff>542925</xdr:colOff>
                    <xdr:row>22</xdr:row>
                    <xdr:rowOff>0</xdr:rowOff>
                  </to>
                </anchor>
              </controlPr>
            </control>
          </mc:Choice>
        </mc:AlternateContent>
        <mc:AlternateContent xmlns:mc="http://schemas.openxmlformats.org/markup-compatibility/2006">
          <mc:Choice Requires="x14">
            <control shapeId="17147" r:id="rId524" name="Drop Down 763">
              <controlPr defaultSize="0" autoFill="0" autoLine="0" autoPict="0">
                <anchor moveWithCells="1" sizeWithCells="1">
                  <from>
                    <xdr:col>1</xdr:col>
                    <xdr:colOff>1143000</xdr:colOff>
                    <xdr:row>19</xdr:row>
                    <xdr:rowOff>9525</xdr:rowOff>
                  </from>
                  <to>
                    <xdr:col>2</xdr:col>
                    <xdr:colOff>533400</xdr:colOff>
                    <xdr:row>20</xdr:row>
                    <xdr:rowOff>28575</xdr:rowOff>
                  </to>
                </anchor>
              </controlPr>
            </control>
          </mc:Choice>
        </mc:AlternateContent>
        <mc:AlternateContent xmlns:mc="http://schemas.openxmlformats.org/markup-compatibility/2006">
          <mc:Choice Requires="x14">
            <control shapeId="17148" r:id="rId525" name="Drop Down 764">
              <controlPr defaultSize="0" autoFill="0" autoLine="0" autoPict="0">
                <anchor moveWithCells="1" sizeWithCells="1">
                  <from>
                    <xdr:col>1</xdr:col>
                    <xdr:colOff>1143000</xdr:colOff>
                    <xdr:row>13</xdr:row>
                    <xdr:rowOff>9525</xdr:rowOff>
                  </from>
                  <to>
                    <xdr:col>2</xdr:col>
                    <xdr:colOff>533400</xdr:colOff>
                    <xdr:row>14</xdr:row>
                    <xdr:rowOff>19050</xdr:rowOff>
                  </to>
                </anchor>
              </controlPr>
            </control>
          </mc:Choice>
        </mc:AlternateContent>
        <mc:AlternateContent xmlns:mc="http://schemas.openxmlformats.org/markup-compatibility/2006">
          <mc:Choice Requires="x14">
            <control shapeId="17149" r:id="rId526" name="Drop Down 765">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17150" r:id="rId527" name="Drop Down 766">
              <controlPr defaultSize="0" autoFill="0" autoLine="0" autoPict="0">
                <anchor moveWithCells="1" sizeWithCells="1">
                  <from>
                    <xdr:col>1</xdr:col>
                    <xdr:colOff>1133475</xdr:colOff>
                    <xdr:row>22</xdr:row>
                    <xdr:rowOff>19050</xdr:rowOff>
                  </from>
                  <to>
                    <xdr:col>2</xdr:col>
                    <xdr:colOff>523875</xdr:colOff>
                    <xdr:row>23</xdr:row>
                    <xdr:rowOff>28575</xdr:rowOff>
                  </to>
                </anchor>
              </controlPr>
            </control>
          </mc:Choice>
        </mc:AlternateContent>
        <mc:AlternateContent xmlns:mc="http://schemas.openxmlformats.org/markup-compatibility/2006">
          <mc:Choice Requires="x14">
            <control shapeId="17152" r:id="rId528" name="Drop Down 768">
              <controlPr defaultSize="0" autoFill="0" autoLine="0" autoPict="0">
                <anchor moveWithCells="1" sizeWithCells="1">
                  <from>
                    <xdr:col>1</xdr:col>
                    <xdr:colOff>1143000</xdr:colOff>
                    <xdr:row>28</xdr:row>
                    <xdr:rowOff>28575</xdr:rowOff>
                  </from>
                  <to>
                    <xdr:col>2</xdr:col>
                    <xdr:colOff>533400</xdr:colOff>
                    <xdr:row>29</xdr:row>
                    <xdr:rowOff>38100</xdr:rowOff>
                  </to>
                </anchor>
              </controlPr>
            </control>
          </mc:Choice>
        </mc:AlternateContent>
        <mc:AlternateContent xmlns:mc="http://schemas.openxmlformats.org/markup-compatibility/2006">
          <mc:Choice Requires="x14">
            <control shapeId="17153" r:id="rId529" name="Drop Down 769">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17154" r:id="rId530" name="Drop Down 770">
              <controlPr defaultSize="0" autoFill="0" autoLine="0" autoPict="0">
                <anchor moveWithCells="1" sizeWithCells="1">
                  <from>
                    <xdr:col>1</xdr:col>
                    <xdr:colOff>1152525</xdr:colOff>
                    <xdr:row>34</xdr:row>
                    <xdr:rowOff>9525</xdr:rowOff>
                  </from>
                  <to>
                    <xdr:col>3</xdr:col>
                    <xdr:colOff>0</xdr:colOff>
                    <xdr:row>35</xdr:row>
                    <xdr:rowOff>19050</xdr:rowOff>
                  </to>
                </anchor>
              </controlPr>
            </control>
          </mc:Choice>
        </mc:AlternateContent>
        <mc:AlternateContent xmlns:mc="http://schemas.openxmlformats.org/markup-compatibility/2006">
          <mc:Choice Requires="x14">
            <control shapeId="17155" r:id="rId531" name="Drop Down 771">
              <controlPr defaultSize="0" autoFill="0" autoLine="0" autoPict="0">
                <anchor moveWithCells="1" sizeWithCells="1">
                  <from>
                    <xdr:col>1</xdr:col>
                    <xdr:colOff>1143000</xdr:colOff>
                    <xdr:row>37</xdr:row>
                    <xdr:rowOff>0</xdr:rowOff>
                  </from>
                  <to>
                    <xdr:col>2</xdr:col>
                    <xdr:colOff>533400</xdr:colOff>
                    <xdr:row>38</xdr:row>
                    <xdr:rowOff>0</xdr:rowOff>
                  </to>
                </anchor>
              </controlPr>
            </control>
          </mc:Choice>
        </mc:AlternateContent>
        <mc:AlternateContent xmlns:mc="http://schemas.openxmlformats.org/markup-compatibility/2006">
          <mc:Choice Requires="x14">
            <control shapeId="17157" r:id="rId532" name="Drop Down 773">
              <controlPr defaultSize="0" autoFill="0" autoLine="0" autoPict="0">
                <anchor moveWithCells="1" sizeWithCells="1">
                  <from>
                    <xdr:col>1</xdr:col>
                    <xdr:colOff>1143000</xdr:colOff>
                    <xdr:row>43</xdr:row>
                    <xdr:rowOff>0</xdr:rowOff>
                  </from>
                  <to>
                    <xdr:col>2</xdr:col>
                    <xdr:colOff>533400</xdr:colOff>
                    <xdr:row>44</xdr:row>
                    <xdr:rowOff>9525</xdr:rowOff>
                  </to>
                </anchor>
              </controlPr>
            </control>
          </mc:Choice>
        </mc:AlternateContent>
        <mc:AlternateContent xmlns:mc="http://schemas.openxmlformats.org/markup-compatibility/2006">
          <mc:Choice Requires="x14">
            <control shapeId="17158" r:id="rId533" name="Drop Down 774">
              <controlPr defaultSize="0" autoFill="0" autoLine="0" autoPict="0">
                <anchor moveWithCells="1" sizeWithCells="1">
                  <from>
                    <xdr:col>1</xdr:col>
                    <xdr:colOff>1133475</xdr:colOff>
                    <xdr:row>46</xdr:row>
                    <xdr:rowOff>0</xdr:rowOff>
                  </from>
                  <to>
                    <xdr:col>2</xdr:col>
                    <xdr:colOff>523875</xdr:colOff>
                    <xdr:row>47</xdr:row>
                    <xdr:rowOff>9525</xdr:rowOff>
                  </to>
                </anchor>
              </controlPr>
            </control>
          </mc:Choice>
        </mc:AlternateContent>
        <mc:AlternateContent xmlns:mc="http://schemas.openxmlformats.org/markup-compatibility/2006">
          <mc:Choice Requires="x14">
            <control shapeId="17159" r:id="rId534" name="Drop Down 775">
              <controlPr defaultSize="0" autoFill="0" autoLine="0" autoPict="0">
                <anchor moveWithCells="1" sizeWithCells="1">
                  <from>
                    <xdr:col>1</xdr:col>
                    <xdr:colOff>771525</xdr:colOff>
                    <xdr:row>41</xdr:row>
                    <xdr:rowOff>180975</xdr:rowOff>
                  </from>
                  <to>
                    <xdr:col>2</xdr:col>
                    <xdr:colOff>542925</xdr:colOff>
                    <xdr:row>42</xdr:row>
                    <xdr:rowOff>219075</xdr:rowOff>
                  </to>
                </anchor>
              </controlPr>
            </control>
          </mc:Choice>
        </mc:AlternateContent>
        <mc:AlternateContent xmlns:mc="http://schemas.openxmlformats.org/markup-compatibility/2006">
          <mc:Choice Requires="x14">
            <control shapeId="17160" r:id="rId535" name="Drop Down 776">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1" r:id="rId536" name="Drop Down 777">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2" r:id="rId537" name="Drop Down 778">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3" r:id="rId538" name="Drop Down 779">
              <controlPr defaultSize="0" autoFill="0" autoLine="0" autoPict="0">
                <anchor moveWithCells="1" sizeWithCells="1">
                  <from>
                    <xdr:col>1</xdr:col>
                    <xdr:colOff>771525</xdr:colOff>
                    <xdr:row>41</xdr:row>
                    <xdr:rowOff>161925</xdr:rowOff>
                  </from>
                  <to>
                    <xdr:col>3</xdr:col>
                    <xdr:colOff>0</xdr:colOff>
                    <xdr:row>43</xdr:row>
                    <xdr:rowOff>9525</xdr:rowOff>
                  </to>
                </anchor>
              </controlPr>
            </control>
          </mc:Choice>
        </mc:AlternateContent>
        <mc:AlternateContent xmlns:mc="http://schemas.openxmlformats.org/markup-compatibility/2006">
          <mc:Choice Requires="x14">
            <control shapeId="17164" r:id="rId539" name="Drop Down 780">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5" r:id="rId540" name="Drop Down 781">
              <controlPr defaultSize="0" autoFill="0" autoLine="0" autoPict="0">
                <anchor moveWithCells="1" sizeWithCells="1">
                  <from>
                    <xdr:col>1</xdr:col>
                    <xdr:colOff>771525</xdr:colOff>
                    <xdr:row>41</xdr:row>
                    <xdr:rowOff>161925</xdr:rowOff>
                  </from>
                  <to>
                    <xdr:col>3</xdr:col>
                    <xdr:colOff>0</xdr:colOff>
                    <xdr:row>43</xdr:row>
                    <xdr:rowOff>0</xdr:rowOff>
                  </to>
                </anchor>
              </controlPr>
            </control>
          </mc:Choice>
        </mc:AlternateContent>
        <mc:AlternateContent xmlns:mc="http://schemas.openxmlformats.org/markup-compatibility/2006">
          <mc:Choice Requires="x14">
            <control shapeId="17166" r:id="rId541" name="Drop Down 782">
              <controlPr defaultSize="0" autoFill="0" autoLine="0" autoPict="0">
                <anchor moveWithCells="1" sizeWithCells="1">
                  <from>
                    <xdr:col>1</xdr:col>
                    <xdr:colOff>762000</xdr:colOff>
                    <xdr:row>41</xdr:row>
                    <xdr:rowOff>161925</xdr:rowOff>
                  </from>
                  <to>
                    <xdr:col>2</xdr:col>
                    <xdr:colOff>542925</xdr:colOff>
                    <xdr:row>43</xdr:row>
                    <xdr:rowOff>0</xdr:rowOff>
                  </to>
                </anchor>
              </controlPr>
            </control>
          </mc:Choice>
        </mc:AlternateContent>
        <mc:AlternateContent xmlns:mc="http://schemas.openxmlformats.org/markup-compatibility/2006">
          <mc:Choice Requires="x14">
            <control shapeId="17168" r:id="rId542" name="Drop Down 784">
              <controlPr defaultSize="0" autoFill="0" autoLine="0" autoPict="0">
                <anchor moveWithCells="1" sizeWithCells="1">
                  <from>
                    <xdr:col>1</xdr:col>
                    <xdr:colOff>771525</xdr:colOff>
                    <xdr:row>44</xdr:row>
                    <xdr:rowOff>180975</xdr:rowOff>
                  </from>
                  <to>
                    <xdr:col>2</xdr:col>
                    <xdr:colOff>542925</xdr:colOff>
                    <xdr:row>45</xdr:row>
                    <xdr:rowOff>219075</xdr:rowOff>
                  </to>
                </anchor>
              </controlPr>
            </control>
          </mc:Choice>
        </mc:AlternateContent>
        <mc:AlternateContent xmlns:mc="http://schemas.openxmlformats.org/markup-compatibility/2006">
          <mc:Choice Requires="x14">
            <control shapeId="17169" r:id="rId543" name="Drop Down 785">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0" r:id="rId544" name="Drop Down 786">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1" r:id="rId545" name="Drop Down 787">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2" r:id="rId546" name="Drop Down 788">
              <controlPr defaultSize="0" autoFill="0" autoLine="0" autoPict="0">
                <anchor moveWithCells="1" sizeWithCells="1">
                  <from>
                    <xdr:col>1</xdr:col>
                    <xdr:colOff>771525</xdr:colOff>
                    <xdr:row>44</xdr:row>
                    <xdr:rowOff>161925</xdr:rowOff>
                  </from>
                  <to>
                    <xdr:col>3</xdr:col>
                    <xdr:colOff>0</xdr:colOff>
                    <xdr:row>46</xdr:row>
                    <xdr:rowOff>9525</xdr:rowOff>
                  </to>
                </anchor>
              </controlPr>
            </control>
          </mc:Choice>
        </mc:AlternateContent>
        <mc:AlternateContent xmlns:mc="http://schemas.openxmlformats.org/markup-compatibility/2006">
          <mc:Choice Requires="x14">
            <control shapeId="17173" r:id="rId547" name="Drop Down 789">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4" r:id="rId548" name="Drop Down 790">
              <controlPr defaultSize="0" autoFill="0" autoLine="0" autoPict="0">
                <anchor moveWithCells="1" sizeWithCells="1">
                  <from>
                    <xdr:col>1</xdr:col>
                    <xdr:colOff>771525</xdr:colOff>
                    <xdr:row>44</xdr:row>
                    <xdr:rowOff>161925</xdr:rowOff>
                  </from>
                  <to>
                    <xdr:col>3</xdr:col>
                    <xdr:colOff>0</xdr:colOff>
                    <xdr:row>46</xdr:row>
                    <xdr:rowOff>0</xdr:rowOff>
                  </to>
                </anchor>
              </controlPr>
            </control>
          </mc:Choice>
        </mc:AlternateContent>
        <mc:AlternateContent xmlns:mc="http://schemas.openxmlformats.org/markup-compatibility/2006">
          <mc:Choice Requires="x14">
            <control shapeId="17175" r:id="rId549" name="Drop Down 791">
              <controlPr defaultSize="0" autoFill="0" autoLine="0" autoPict="0">
                <anchor moveWithCells="1" sizeWithCells="1">
                  <from>
                    <xdr:col>1</xdr:col>
                    <xdr:colOff>762000</xdr:colOff>
                    <xdr:row>44</xdr:row>
                    <xdr:rowOff>161925</xdr:rowOff>
                  </from>
                  <to>
                    <xdr:col>2</xdr:col>
                    <xdr:colOff>542925</xdr:colOff>
                    <xdr:row>46</xdr:row>
                    <xdr:rowOff>0</xdr:rowOff>
                  </to>
                </anchor>
              </controlPr>
            </control>
          </mc:Choice>
        </mc:AlternateContent>
        <mc:AlternateContent xmlns:mc="http://schemas.openxmlformats.org/markup-compatibility/2006">
          <mc:Choice Requires="x14">
            <control shapeId="17176" r:id="rId550" name="Drop Down 792">
              <controlPr defaultSize="0" autoFill="0" autoLine="0" autoPict="0">
                <anchor moveWithCells="1" sizeWithCells="1">
                  <from>
                    <xdr:col>1</xdr:col>
                    <xdr:colOff>1143000</xdr:colOff>
                    <xdr:row>43</xdr:row>
                    <xdr:rowOff>0</xdr:rowOff>
                  </from>
                  <to>
                    <xdr:col>2</xdr:col>
                    <xdr:colOff>533400</xdr:colOff>
                    <xdr:row>44</xdr:row>
                    <xdr:rowOff>0</xdr:rowOff>
                  </to>
                </anchor>
              </controlPr>
            </control>
          </mc:Choice>
        </mc:AlternateContent>
        <mc:AlternateContent xmlns:mc="http://schemas.openxmlformats.org/markup-compatibility/2006">
          <mc:Choice Requires="x14">
            <control shapeId="17185" r:id="rId551" name="Drop Down 801">
              <controlPr defaultSize="0" autoFill="0" autoLine="0" autoPict="0">
                <anchor moveWithCells="1" sizeWithCells="1">
                  <from>
                    <xdr:col>1</xdr:col>
                    <xdr:colOff>1143000</xdr:colOff>
                    <xdr:row>46</xdr:row>
                    <xdr:rowOff>0</xdr:rowOff>
                  </from>
                  <to>
                    <xdr:col>2</xdr:col>
                    <xdr:colOff>533400</xdr:colOff>
                    <xdr:row>47</xdr:row>
                    <xdr:rowOff>0</xdr:rowOff>
                  </to>
                </anchor>
              </controlPr>
            </control>
          </mc:Choice>
        </mc:AlternateContent>
        <mc:AlternateContent xmlns:mc="http://schemas.openxmlformats.org/markup-compatibility/2006">
          <mc:Choice Requires="x14">
            <control shapeId="17186" r:id="rId552" name="Drop Down 80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7" r:id="rId553" name="Drop Down 80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8" r:id="rId554" name="Drop Down 80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89" r:id="rId555" name="Drop Down 80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0" r:id="rId556" name="Drop Down 80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1" r:id="rId557" name="Drop Down 80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2" r:id="rId558" name="Drop Down 80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3" r:id="rId559" name="Drop Down 80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4" r:id="rId560" name="Drop Down 81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5" r:id="rId561" name="Drop Down 81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6" r:id="rId562" name="Drop Down 812">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7" r:id="rId563" name="Drop Down 813">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8" r:id="rId564" name="Drop Down 814">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199" r:id="rId565" name="Drop Down 815">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0" r:id="rId566" name="Drop Down 816">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1" r:id="rId567" name="Drop Down 817">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2" r:id="rId568" name="Drop Down 818">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3" r:id="rId569" name="Drop Down 819">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4" r:id="rId570" name="Drop Down 820">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mc:AlternateContent xmlns:mc="http://schemas.openxmlformats.org/markup-compatibility/2006">
          <mc:Choice Requires="x14">
            <control shapeId="17205" r:id="rId571" name="Drop Down 821">
              <controlPr defaultSize="0" autoFill="0" autoLine="0" autoPict="0">
                <anchor moveWithCells="1" sizeWithCells="1">
                  <from>
                    <xdr:col>2</xdr:col>
                    <xdr:colOff>9525</xdr:colOff>
                    <xdr:row>31</xdr:row>
                    <xdr:rowOff>0</xdr:rowOff>
                  </from>
                  <to>
                    <xdr:col>3</xdr:col>
                    <xdr:colOff>9525</xdr:colOff>
                    <xdr:row>31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H34" sqref="H34"/>
    </sheetView>
  </sheetViews>
  <sheetFormatPr defaultRowHeight="12.75" x14ac:dyDescent="0.2"/>
  <cols>
    <col min="1" max="1" width="15" style="202" customWidth="1"/>
    <col min="2" max="2" width="11.42578125" style="202" bestFit="1" customWidth="1"/>
    <col min="3" max="16384" width="9.140625" style="202"/>
  </cols>
  <sheetData>
    <row r="1" spans="1:8" x14ac:dyDescent="0.2">
      <c r="A1" s="201" t="s">
        <v>97</v>
      </c>
    </row>
    <row r="2" spans="1:8" x14ac:dyDescent="0.2">
      <c r="A2" s="96" t="s">
        <v>164</v>
      </c>
      <c r="B2" s="96" t="s">
        <v>82</v>
      </c>
      <c r="C2" s="96" t="s">
        <v>84</v>
      </c>
      <c r="D2" s="96" t="s">
        <v>85</v>
      </c>
      <c r="E2" s="96" t="s">
        <v>86</v>
      </c>
      <c r="F2" s="96" t="s">
        <v>93</v>
      </c>
    </row>
    <row r="3" spans="1:8" x14ac:dyDescent="0.2">
      <c r="A3" s="96" t="s">
        <v>88</v>
      </c>
      <c r="B3" s="96">
        <v>176</v>
      </c>
      <c r="C3" s="96">
        <v>168</v>
      </c>
      <c r="D3" s="96">
        <v>160</v>
      </c>
      <c r="E3" s="96">
        <v>176</v>
      </c>
      <c r="F3" s="96">
        <f>SUM(B3:E3)</f>
        <v>680</v>
      </c>
    </row>
    <row r="4" spans="1:8" x14ac:dyDescent="0.2">
      <c r="A4" s="96" t="s">
        <v>89</v>
      </c>
      <c r="B4" s="96">
        <v>40</v>
      </c>
      <c r="C4" s="96">
        <v>42</v>
      </c>
      <c r="D4" s="96">
        <v>40</v>
      </c>
      <c r="E4" s="96">
        <v>42</v>
      </c>
      <c r="F4" s="96">
        <f t="shared" ref="F4:F9" si="0">SUM(B4:E4)</f>
        <v>164</v>
      </c>
    </row>
    <row r="5" spans="1:8" x14ac:dyDescent="0.2">
      <c r="A5" s="96" t="s">
        <v>90</v>
      </c>
      <c r="B5" s="96" t="s">
        <v>83</v>
      </c>
      <c r="C5" s="96" t="s">
        <v>83</v>
      </c>
      <c r="D5" s="96" t="s">
        <v>83</v>
      </c>
      <c r="E5" s="96">
        <v>0</v>
      </c>
      <c r="F5" s="96">
        <f t="shared" si="0"/>
        <v>0</v>
      </c>
    </row>
    <row r="6" spans="1:8" x14ac:dyDescent="0.2">
      <c r="A6" s="96" t="s">
        <v>91</v>
      </c>
      <c r="B6" s="96">
        <v>7800</v>
      </c>
      <c r="C6" s="96">
        <v>6500</v>
      </c>
      <c r="D6" s="96">
        <v>7900</v>
      </c>
      <c r="E6" s="96">
        <v>8000</v>
      </c>
      <c r="F6" s="96">
        <f t="shared" si="0"/>
        <v>30200</v>
      </c>
    </row>
    <row r="7" spans="1:8" x14ac:dyDescent="0.2">
      <c r="A7" s="96" t="s">
        <v>90</v>
      </c>
      <c r="B7" s="96" t="s">
        <v>83</v>
      </c>
      <c r="C7" s="96" t="s">
        <v>83</v>
      </c>
      <c r="D7" s="96" t="s">
        <v>83</v>
      </c>
      <c r="E7" s="96">
        <v>0</v>
      </c>
      <c r="F7" s="96">
        <f t="shared" si="0"/>
        <v>0</v>
      </c>
    </row>
    <row r="8" spans="1:8" x14ac:dyDescent="0.2">
      <c r="A8" s="96" t="s">
        <v>209</v>
      </c>
      <c r="B8" s="96" t="s">
        <v>83</v>
      </c>
      <c r="C8" s="96">
        <v>3000</v>
      </c>
      <c r="D8" s="96"/>
      <c r="E8" s="96">
        <v>2000</v>
      </c>
      <c r="F8" s="96">
        <f t="shared" si="0"/>
        <v>5000</v>
      </c>
    </row>
    <row r="9" spans="1:8" x14ac:dyDescent="0.2">
      <c r="A9" s="96" t="s">
        <v>47</v>
      </c>
      <c r="B9" s="96">
        <f>B6</f>
        <v>7800</v>
      </c>
      <c r="C9" s="96">
        <f>C6</f>
        <v>6500</v>
      </c>
      <c r="D9" s="96">
        <f>D6</f>
        <v>7900</v>
      </c>
      <c r="E9" s="96">
        <f>E6</f>
        <v>8000</v>
      </c>
      <c r="F9" s="96">
        <f t="shared" si="0"/>
        <v>30200</v>
      </c>
    </row>
    <row r="10" spans="1:8" x14ac:dyDescent="0.2">
      <c r="A10" s="201"/>
    </row>
    <row r="11" spans="1:8" x14ac:dyDescent="0.2">
      <c r="A11" s="96" t="s">
        <v>155</v>
      </c>
      <c r="B11" s="96" t="s">
        <v>82</v>
      </c>
      <c r="C11" s="96" t="s">
        <v>84</v>
      </c>
      <c r="D11" s="96" t="s">
        <v>85</v>
      </c>
      <c r="E11" s="96" t="s">
        <v>86</v>
      </c>
      <c r="F11" s="96" t="s">
        <v>87</v>
      </c>
      <c r="G11" s="96" t="s">
        <v>105</v>
      </c>
      <c r="H11" s="96" t="s">
        <v>93</v>
      </c>
    </row>
    <row r="12" spans="1:8" x14ac:dyDescent="0.2">
      <c r="A12" s="96" t="s">
        <v>88</v>
      </c>
      <c r="B12" s="96">
        <v>176</v>
      </c>
      <c r="C12" s="96">
        <v>168</v>
      </c>
      <c r="D12" s="96">
        <v>160</v>
      </c>
      <c r="E12" s="96">
        <v>176</v>
      </c>
      <c r="F12" s="96">
        <v>160</v>
      </c>
      <c r="G12" s="96">
        <v>168</v>
      </c>
      <c r="H12" s="96">
        <f>SUM(A12:G12)</f>
        <v>1008</v>
      </c>
    </row>
    <row r="13" spans="1:8" x14ac:dyDescent="0.2">
      <c r="A13" s="96" t="s">
        <v>89</v>
      </c>
      <c r="B13" s="96">
        <v>176</v>
      </c>
      <c r="C13" s="96">
        <v>168</v>
      </c>
      <c r="D13" s="96">
        <v>160</v>
      </c>
      <c r="E13" s="96">
        <v>136</v>
      </c>
      <c r="F13" s="96">
        <v>112</v>
      </c>
      <c r="G13" s="96">
        <v>136</v>
      </c>
      <c r="H13" s="96">
        <f t="shared" ref="H13:H18" si="1">SUM(A13:G13)</f>
        <v>888</v>
      </c>
    </row>
    <row r="14" spans="1:8" x14ac:dyDescent="0.2">
      <c r="A14" s="96" t="s">
        <v>90</v>
      </c>
      <c r="B14" s="96" t="s">
        <v>83</v>
      </c>
      <c r="C14" s="96" t="s">
        <v>83</v>
      </c>
      <c r="D14" s="96" t="s">
        <v>83</v>
      </c>
      <c r="E14" s="96">
        <v>40</v>
      </c>
      <c r="F14" s="96">
        <v>48</v>
      </c>
      <c r="G14" s="96">
        <v>32</v>
      </c>
      <c r="H14" s="96">
        <f t="shared" si="1"/>
        <v>120</v>
      </c>
    </row>
    <row r="15" spans="1:8" x14ac:dyDescent="0.2">
      <c r="A15" s="96" t="s">
        <v>91</v>
      </c>
      <c r="B15" s="96">
        <v>20000</v>
      </c>
      <c r="C15" s="96">
        <v>20000</v>
      </c>
      <c r="D15" s="96">
        <v>20000</v>
      </c>
      <c r="E15" s="96">
        <v>15455</v>
      </c>
      <c r="F15" s="96">
        <v>14000</v>
      </c>
      <c r="G15" s="96">
        <v>16190</v>
      </c>
      <c r="H15" s="96">
        <f t="shared" si="1"/>
        <v>105645</v>
      </c>
    </row>
    <row r="16" spans="1:8" x14ac:dyDescent="0.2">
      <c r="A16" s="96" t="s">
        <v>90</v>
      </c>
      <c r="B16" s="96" t="s">
        <v>83</v>
      </c>
      <c r="C16" s="96" t="s">
        <v>83</v>
      </c>
      <c r="D16" s="96" t="s">
        <v>83</v>
      </c>
      <c r="E16" s="96">
        <v>7375</v>
      </c>
      <c r="F16" s="96">
        <v>8850</v>
      </c>
      <c r="G16" s="96">
        <v>5900</v>
      </c>
      <c r="H16" s="96">
        <f t="shared" si="1"/>
        <v>22125</v>
      </c>
    </row>
    <row r="17" spans="1:10" x14ac:dyDescent="0.2">
      <c r="A17" s="96" t="s">
        <v>92</v>
      </c>
      <c r="B17" s="96" t="s">
        <v>83</v>
      </c>
      <c r="C17" s="96" t="s">
        <v>83</v>
      </c>
      <c r="D17" s="96"/>
      <c r="E17" s="96" t="s">
        <v>83</v>
      </c>
      <c r="F17" s="96" t="s">
        <v>83</v>
      </c>
      <c r="G17" s="96">
        <v>50000</v>
      </c>
      <c r="H17" s="96">
        <f t="shared" si="1"/>
        <v>50000</v>
      </c>
    </row>
    <row r="18" spans="1:10" x14ac:dyDescent="0.2">
      <c r="A18" s="96" t="s">
        <v>47</v>
      </c>
      <c r="B18" s="96">
        <v>20000</v>
      </c>
      <c r="C18" s="96">
        <v>20000</v>
      </c>
      <c r="D18" s="96">
        <v>20000</v>
      </c>
      <c r="E18" s="96">
        <v>22830</v>
      </c>
      <c r="F18" s="96">
        <v>22850</v>
      </c>
      <c r="G18" s="96">
        <v>72090</v>
      </c>
      <c r="H18" s="96">
        <f t="shared" si="1"/>
        <v>177770</v>
      </c>
      <c r="J18" s="202">
        <f>H18-H16-H17</f>
        <v>105645</v>
      </c>
    </row>
    <row r="20" spans="1:10" x14ac:dyDescent="0.2">
      <c r="A20" s="96" t="s">
        <v>156</v>
      </c>
      <c r="B20" s="96" t="s">
        <v>82</v>
      </c>
      <c r="C20" s="96" t="s">
        <v>84</v>
      </c>
      <c r="D20" s="96" t="s">
        <v>85</v>
      </c>
      <c r="E20" s="96" t="s">
        <v>86</v>
      </c>
      <c r="F20" s="96" t="s">
        <v>87</v>
      </c>
      <c r="G20" s="96" t="s">
        <v>105</v>
      </c>
      <c r="H20" s="96" t="s">
        <v>93</v>
      </c>
    </row>
    <row r="21" spans="1:10" x14ac:dyDescent="0.2">
      <c r="A21" s="96" t="s">
        <v>88</v>
      </c>
      <c r="B21" s="96">
        <v>176</v>
      </c>
      <c r="C21" s="96">
        <v>168</v>
      </c>
      <c r="D21" s="96">
        <v>160</v>
      </c>
      <c r="E21" s="96">
        <v>176</v>
      </c>
      <c r="F21" s="96">
        <v>160</v>
      </c>
      <c r="G21" s="96">
        <v>168</v>
      </c>
      <c r="H21" s="96">
        <f>SUM(A21:G21)</f>
        <v>1008</v>
      </c>
    </row>
    <row r="22" spans="1:10" x14ac:dyDescent="0.2">
      <c r="A22" s="96" t="s">
        <v>89</v>
      </c>
      <c r="B22" s="96">
        <v>176</v>
      </c>
      <c r="C22" s="96">
        <v>168</v>
      </c>
      <c r="D22" s="96">
        <v>160</v>
      </c>
      <c r="E22" s="96">
        <v>136</v>
      </c>
      <c r="F22" s="96">
        <v>112</v>
      </c>
      <c r="G22" s="96">
        <v>136</v>
      </c>
      <c r="H22" s="96">
        <f t="shared" ref="H22:H27" si="2">SUM(A22:G22)</f>
        <v>888</v>
      </c>
    </row>
    <row r="23" spans="1:10" x14ac:dyDescent="0.2">
      <c r="A23" s="96" t="s">
        <v>90</v>
      </c>
      <c r="B23" s="96" t="s">
        <v>83</v>
      </c>
      <c r="C23" s="96" t="s">
        <v>83</v>
      </c>
      <c r="D23" s="96" t="s">
        <v>83</v>
      </c>
      <c r="E23" s="96">
        <v>40</v>
      </c>
      <c r="F23" s="96">
        <v>48</v>
      </c>
      <c r="G23" s="96">
        <v>32</v>
      </c>
      <c r="H23" s="96">
        <f t="shared" si="2"/>
        <v>120</v>
      </c>
    </row>
    <row r="24" spans="1:10" x14ac:dyDescent="0.2">
      <c r="A24" s="96" t="s">
        <v>106</v>
      </c>
      <c r="B24" s="96">
        <v>6</v>
      </c>
      <c r="C24" s="96" t="s">
        <v>83</v>
      </c>
      <c r="D24" s="96">
        <v>8</v>
      </c>
      <c r="E24" s="96" t="s">
        <v>83</v>
      </c>
      <c r="F24" s="96" t="s">
        <v>83</v>
      </c>
      <c r="G24" s="96" t="s">
        <v>83</v>
      </c>
      <c r="H24" s="96">
        <f t="shared" si="2"/>
        <v>14</v>
      </c>
    </row>
    <row r="25" spans="1:10" x14ac:dyDescent="0.2">
      <c r="A25" s="96" t="s">
        <v>91</v>
      </c>
      <c r="B25" s="96">
        <v>20000</v>
      </c>
      <c r="C25" s="96">
        <v>20000</v>
      </c>
      <c r="D25" s="96">
        <v>20000</v>
      </c>
      <c r="E25" s="96">
        <v>15455</v>
      </c>
      <c r="F25" s="96">
        <v>14000</v>
      </c>
      <c r="G25" s="96">
        <v>16190</v>
      </c>
      <c r="H25" s="96">
        <f t="shared" si="2"/>
        <v>105645</v>
      </c>
    </row>
    <row r="26" spans="1:10" x14ac:dyDescent="0.2">
      <c r="A26" s="96" t="s">
        <v>90</v>
      </c>
      <c r="B26" s="96">
        <v>0</v>
      </c>
      <c r="C26" s="96">
        <v>0</v>
      </c>
      <c r="D26" s="96">
        <v>0</v>
      </c>
      <c r="E26" s="96">
        <v>7375</v>
      </c>
      <c r="F26" s="96">
        <v>8850</v>
      </c>
      <c r="G26" s="96">
        <v>5900</v>
      </c>
      <c r="H26" s="96">
        <f t="shared" si="2"/>
        <v>22125</v>
      </c>
    </row>
    <row r="27" spans="1:10" x14ac:dyDescent="0.2">
      <c r="A27" s="96" t="s">
        <v>106</v>
      </c>
      <c r="B27" s="96">
        <v>12000</v>
      </c>
      <c r="C27" s="96">
        <v>0</v>
      </c>
      <c r="D27" s="96">
        <v>15000</v>
      </c>
      <c r="E27" s="96">
        <v>0</v>
      </c>
      <c r="F27" s="96">
        <v>0</v>
      </c>
      <c r="G27" s="96">
        <v>30000</v>
      </c>
      <c r="H27" s="96">
        <f t="shared" si="2"/>
        <v>57000</v>
      </c>
    </row>
    <row r="28" spans="1:10" x14ac:dyDescent="0.2">
      <c r="A28" s="96" t="s">
        <v>47</v>
      </c>
      <c r="B28" s="96">
        <f t="shared" ref="B28:G28" si="3">B25+B27+B26</f>
        <v>32000</v>
      </c>
      <c r="C28" s="96">
        <f t="shared" si="3"/>
        <v>20000</v>
      </c>
      <c r="D28" s="96">
        <f t="shared" si="3"/>
        <v>35000</v>
      </c>
      <c r="E28" s="96">
        <f t="shared" si="3"/>
        <v>22830</v>
      </c>
      <c r="F28" s="96">
        <f t="shared" si="3"/>
        <v>22850</v>
      </c>
      <c r="G28" s="96">
        <f t="shared" si="3"/>
        <v>52090</v>
      </c>
      <c r="H28" s="96">
        <f>SUM(A28:G28)</f>
        <v>184770</v>
      </c>
      <c r="J28" s="202">
        <f>H28-H26-H27</f>
        <v>105645</v>
      </c>
    </row>
    <row r="29" spans="1:10" x14ac:dyDescent="0.2">
      <c r="A29" s="157"/>
      <c r="B29" s="157"/>
      <c r="C29" s="157"/>
      <c r="D29" s="157"/>
      <c r="E29" s="157"/>
      <c r="F29" s="157"/>
      <c r="G29" s="157"/>
      <c r="H29" s="157"/>
    </row>
    <row r="30" spans="1:10" x14ac:dyDescent="0.2">
      <c r="A30" s="96" t="s">
        <v>157</v>
      </c>
      <c r="B30" s="96" t="s">
        <v>82</v>
      </c>
      <c r="C30" s="96" t="s">
        <v>84</v>
      </c>
      <c r="D30" s="96" t="s">
        <v>85</v>
      </c>
      <c r="E30" s="96" t="s">
        <v>86</v>
      </c>
      <c r="F30" s="96" t="s">
        <v>93</v>
      </c>
      <c r="G30" s="157"/>
      <c r="H30" s="157"/>
    </row>
    <row r="31" spans="1:10" x14ac:dyDescent="0.2">
      <c r="A31" s="96" t="s">
        <v>88</v>
      </c>
      <c r="B31" s="96">
        <v>176</v>
      </c>
      <c r="C31" s="96">
        <v>168</v>
      </c>
      <c r="D31" s="96">
        <v>160</v>
      </c>
      <c r="E31" s="96">
        <v>176</v>
      </c>
      <c r="F31" s="96">
        <f>SUM(B31:E31)</f>
        <v>680</v>
      </c>
      <c r="G31" s="157"/>
      <c r="H31" s="157"/>
    </row>
    <row r="32" spans="1:10" x14ac:dyDescent="0.2">
      <c r="A32" s="96" t="s">
        <v>89</v>
      </c>
      <c r="B32" s="96">
        <v>40</v>
      </c>
      <c r="C32" s="96">
        <v>42</v>
      </c>
      <c r="D32" s="96">
        <v>40</v>
      </c>
      <c r="E32" s="96">
        <v>42</v>
      </c>
      <c r="F32" s="96">
        <f t="shared" ref="F32:F37" si="4">SUM(B32:E32)</f>
        <v>164</v>
      </c>
      <c r="G32" s="157"/>
      <c r="H32" s="157"/>
    </row>
    <row r="33" spans="1:9" x14ac:dyDescent="0.2">
      <c r="A33" s="96" t="s">
        <v>90</v>
      </c>
      <c r="B33" s="96" t="s">
        <v>83</v>
      </c>
      <c r="C33" s="96" t="s">
        <v>83</v>
      </c>
      <c r="D33" s="96" t="s">
        <v>83</v>
      </c>
      <c r="E33" s="96">
        <v>0</v>
      </c>
      <c r="F33" s="96">
        <f t="shared" si="4"/>
        <v>0</v>
      </c>
      <c r="G33" s="157"/>
      <c r="H33" s="157"/>
    </row>
    <row r="34" spans="1:9" x14ac:dyDescent="0.2">
      <c r="A34" s="96" t="s">
        <v>91</v>
      </c>
      <c r="B34" s="96">
        <v>7800</v>
      </c>
      <c r="C34" s="96">
        <v>6500</v>
      </c>
      <c r="D34" s="96">
        <v>7900</v>
      </c>
      <c r="E34" s="96">
        <v>8000</v>
      </c>
      <c r="F34" s="96">
        <f t="shared" si="4"/>
        <v>30200</v>
      </c>
      <c r="G34" s="157"/>
      <c r="H34" s="157"/>
    </row>
    <row r="35" spans="1:9" x14ac:dyDescent="0.2">
      <c r="A35" s="96" t="s">
        <v>90</v>
      </c>
      <c r="B35" s="96" t="s">
        <v>83</v>
      </c>
      <c r="C35" s="96" t="s">
        <v>83</v>
      </c>
      <c r="D35" s="96" t="s">
        <v>83</v>
      </c>
      <c r="E35" s="96">
        <v>0</v>
      </c>
      <c r="F35" s="96">
        <f t="shared" si="4"/>
        <v>0</v>
      </c>
      <c r="G35" s="157"/>
      <c r="H35" s="157"/>
    </row>
    <row r="36" spans="1:9" x14ac:dyDescent="0.2">
      <c r="A36" s="96" t="s">
        <v>92</v>
      </c>
      <c r="B36" s="96" t="s">
        <v>83</v>
      </c>
      <c r="C36" s="96">
        <v>3000</v>
      </c>
      <c r="D36" s="96"/>
      <c r="E36" s="96">
        <v>2000</v>
      </c>
      <c r="F36" s="96">
        <f t="shared" si="4"/>
        <v>5000</v>
      </c>
      <c r="G36" s="157"/>
      <c r="H36" s="157"/>
    </row>
    <row r="37" spans="1:9" x14ac:dyDescent="0.2">
      <c r="A37" s="96" t="s">
        <v>47</v>
      </c>
      <c r="B37" s="96">
        <f>B34</f>
        <v>7800</v>
      </c>
      <c r="C37" s="96">
        <f>C34</f>
        <v>6500</v>
      </c>
      <c r="D37" s="96">
        <f>D34</f>
        <v>7900</v>
      </c>
      <c r="E37" s="96">
        <f>E34</f>
        <v>8000</v>
      </c>
      <c r="F37" s="96">
        <f t="shared" si="4"/>
        <v>30200</v>
      </c>
      <c r="G37" s="157"/>
      <c r="H37" s="157"/>
    </row>
    <row r="39" spans="1:9" x14ac:dyDescent="0.2">
      <c r="A39" s="96" t="s">
        <v>158</v>
      </c>
      <c r="B39" s="96" t="s">
        <v>103</v>
      </c>
      <c r="C39" s="96" t="s">
        <v>104</v>
      </c>
      <c r="D39" s="96" t="s">
        <v>93</v>
      </c>
      <c r="E39" s="96" t="s">
        <v>82</v>
      </c>
      <c r="F39" s="96" t="s">
        <v>84</v>
      </c>
      <c r="G39" s="96" t="s">
        <v>85</v>
      </c>
      <c r="H39" s="96" t="s">
        <v>86</v>
      </c>
      <c r="I39" s="96" t="s">
        <v>93</v>
      </c>
    </row>
    <row r="40" spans="1:9" x14ac:dyDescent="0.2">
      <c r="A40" s="96" t="s">
        <v>88</v>
      </c>
      <c r="B40" s="96">
        <v>176</v>
      </c>
      <c r="C40" s="96">
        <v>168</v>
      </c>
      <c r="D40" s="96">
        <f>SUM(B40:C40)</f>
        <v>344</v>
      </c>
      <c r="E40" s="96">
        <v>160</v>
      </c>
      <c r="F40" s="96">
        <v>176</v>
      </c>
      <c r="G40" s="96">
        <v>160</v>
      </c>
      <c r="H40" s="96">
        <v>168</v>
      </c>
      <c r="I40" s="96">
        <f>SUM(E40:H40)</f>
        <v>664</v>
      </c>
    </row>
    <row r="41" spans="1:9" x14ac:dyDescent="0.2">
      <c r="A41" s="96" t="s">
        <v>89</v>
      </c>
      <c r="B41" s="96">
        <v>176</v>
      </c>
      <c r="C41" s="96">
        <v>48</v>
      </c>
      <c r="D41" s="96">
        <f t="shared" ref="D41:D46" si="5">SUM(B41:C41)</f>
        <v>224</v>
      </c>
      <c r="E41" s="96">
        <v>160</v>
      </c>
      <c r="F41" s="96">
        <v>96</v>
      </c>
      <c r="G41" s="96">
        <v>160</v>
      </c>
      <c r="H41" s="96">
        <v>168</v>
      </c>
      <c r="I41" s="96">
        <f t="shared" ref="I41:I46" si="6">SUM(E41:H41)</f>
        <v>584</v>
      </c>
    </row>
    <row r="42" spans="1:9" x14ac:dyDescent="0.2">
      <c r="A42" s="96" t="s">
        <v>90</v>
      </c>
      <c r="B42" s="96">
        <v>0</v>
      </c>
      <c r="C42" s="96">
        <v>120</v>
      </c>
      <c r="D42" s="96">
        <f t="shared" si="5"/>
        <v>120</v>
      </c>
      <c r="E42" s="96" t="s">
        <v>83</v>
      </c>
      <c r="F42" s="96">
        <v>80</v>
      </c>
      <c r="G42" s="96">
        <v>0</v>
      </c>
      <c r="H42" s="96">
        <v>0</v>
      </c>
      <c r="I42" s="96">
        <f t="shared" si="6"/>
        <v>80</v>
      </c>
    </row>
    <row r="43" spans="1:9" x14ac:dyDescent="0.2">
      <c r="A43" s="96" t="s">
        <v>91</v>
      </c>
      <c r="B43" s="96">
        <v>20000</v>
      </c>
      <c r="C43" s="96">
        <v>7500</v>
      </c>
      <c r="D43" s="96">
        <f t="shared" si="5"/>
        <v>27500</v>
      </c>
      <c r="E43" s="96">
        <v>20000</v>
      </c>
      <c r="F43" s="96">
        <v>15455</v>
      </c>
      <c r="G43" s="96">
        <v>20000</v>
      </c>
      <c r="H43" s="96">
        <v>20000</v>
      </c>
      <c r="I43" s="96">
        <f t="shared" si="6"/>
        <v>75455</v>
      </c>
    </row>
    <row r="44" spans="1:9" x14ac:dyDescent="0.2">
      <c r="A44" s="96" t="s">
        <v>90</v>
      </c>
      <c r="B44" s="96" t="s">
        <v>83</v>
      </c>
      <c r="C44" s="96">
        <v>22150</v>
      </c>
      <c r="D44" s="96">
        <f t="shared" si="5"/>
        <v>22150</v>
      </c>
      <c r="E44" s="96">
        <v>0</v>
      </c>
      <c r="F44" s="96">
        <v>16850</v>
      </c>
      <c r="G44" s="96">
        <v>0</v>
      </c>
      <c r="H44" s="96">
        <v>0</v>
      </c>
      <c r="I44" s="96">
        <f t="shared" si="6"/>
        <v>16850</v>
      </c>
    </row>
    <row r="45" spans="1:9" x14ac:dyDescent="0.2">
      <c r="A45" s="96" t="s">
        <v>92</v>
      </c>
      <c r="B45" s="96" t="s">
        <v>83</v>
      </c>
      <c r="C45" s="96" t="s">
        <v>83</v>
      </c>
      <c r="D45" s="96">
        <f t="shared" si="5"/>
        <v>0</v>
      </c>
      <c r="E45" s="96">
        <v>0</v>
      </c>
      <c r="F45" s="96">
        <v>0</v>
      </c>
      <c r="G45" s="96">
        <v>0</v>
      </c>
      <c r="H45" s="96">
        <v>50000</v>
      </c>
      <c r="I45" s="96">
        <f t="shared" si="6"/>
        <v>50000</v>
      </c>
    </row>
    <row r="46" spans="1:9" x14ac:dyDescent="0.2">
      <c r="A46" s="96" t="s">
        <v>47</v>
      </c>
      <c r="B46" s="96">
        <v>20000</v>
      </c>
      <c r="C46" s="96">
        <v>20000</v>
      </c>
      <c r="D46" s="96">
        <f t="shared" si="5"/>
        <v>40000</v>
      </c>
      <c r="E46" s="96">
        <f>E43+E44+E45</f>
        <v>20000</v>
      </c>
      <c r="F46" s="96">
        <f>F43+F44+F45</f>
        <v>32305</v>
      </c>
      <c r="G46" s="96">
        <f>G43+G44+G45</f>
        <v>20000</v>
      </c>
      <c r="H46" s="96">
        <f>H43+H44+H45</f>
        <v>70000</v>
      </c>
      <c r="I46" s="96">
        <f t="shared" si="6"/>
        <v>142305</v>
      </c>
    </row>
    <row r="48" spans="1:9" x14ac:dyDescent="0.2">
      <c r="A48" s="96" t="s">
        <v>159</v>
      </c>
      <c r="B48" s="96" t="s">
        <v>82</v>
      </c>
      <c r="C48" s="96" t="s">
        <v>84</v>
      </c>
      <c r="D48" s="96" t="s">
        <v>85</v>
      </c>
      <c r="E48" s="96" t="s">
        <v>86</v>
      </c>
      <c r="F48" s="96" t="s">
        <v>93</v>
      </c>
      <c r="G48" s="157"/>
      <c r="H48" s="157"/>
    </row>
    <row r="49" spans="1:8" x14ac:dyDescent="0.2">
      <c r="A49" s="96" t="s">
        <v>88</v>
      </c>
      <c r="B49" s="96">
        <v>176</v>
      </c>
      <c r="C49" s="96">
        <v>168</v>
      </c>
      <c r="D49" s="96">
        <v>160</v>
      </c>
      <c r="E49" s="96">
        <v>176</v>
      </c>
      <c r="F49" s="96">
        <f>SUM(B49:E49)</f>
        <v>680</v>
      </c>
      <c r="G49" s="157"/>
      <c r="H49" s="157"/>
    </row>
    <row r="50" spans="1:8" x14ac:dyDescent="0.2">
      <c r="A50" s="96" t="s">
        <v>89</v>
      </c>
      <c r="B50" s="96">
        <v>45</v>
      </c>
      <c r="C50" s="96">
        <v>50</v>
      </c>
      <c r="D50" s="96">
        <v>40</v>
      </c>
      <c r="E50" s="96">
        <v>35</v>
      </c>
      <c r="F50" s="96">
        <f t="shared" ref="F50:F55" si="7">SUM(B50:E50)</f>
        <v>170</v>
      </c>
      <c r="G50" s="157"/>
      <c r="H50" s="157"/>
    </row>
    <row r="51" spans="1:8" x14ac:dyDescent="0.2">
      <c r="A51" s="96" t="s">
        <v>90</v>
      </c>
      <c r="B51" s="96" t="s">
        <v>83</v>
      </c>
      <c r="C51" s="96" t="s">
        <v>83</v>
      </c>
      <c r="D51" s="96" t="s">
        <v>83</v>
      </c>
      <c r="E51" s="96">
        <v>0</v>
      </c>
      <c r="F51" s="96">
        <f t="shared" si="7"/>
        <v>0</v>
      </c>
      <c r="G51" s="157"/>
      <c r="H51" s="157"/>
    </row>
    <row r="52" spans="1:8" x14ac:dyDescent="0.2">
      <c r="A52" s="96" t="s">
        <v>91</v>
      </c>
      <c r="B52" s="96">
        <v>12000</v>
      </c>
      <c r="C52" s="96">
        <v>16000</v>
      </c>
      <c r="D52" s="96">
        <v>1500</v>
      </c>
      <c r="E52" s="96">
        <v>13000</v>
      </c>
      <c r="F52" s="96">
        <f t="shared" si="7"/>
        <v>42500</v>
      </c>
      <c r="G52" s="157"/>
      <c r="H52" s="157"/>
    </row>
    <row r="53" spans="1:8" x14ac:dyDescent="0.2">
      <c r="A53" s="96" t="s">
        <v>90</v>
      </c>
      <c r="B53" s="96" t="s">
        <v>83</v>
      </c>
      <c r="C53" s="96" t="s">
        <v>83</v>
      </c>
      <c r="D53" s="96" t="s">
        <v>83</v>
      </c>
      <c r="E53" s="96">
        <v>0</v>
      </c>
      <c r="F53" s="96">
        <f t="shared" si="7"/>
        <v>0</v>
      </c>
      <c r="G53" s="157"/>
      <c r="H53" s="157"/>
    </row>
    <row r="54" spans="1:8" x14ac:dyDescent="0.2">
      <c r="A54" s="96" t="s">
        <v>92</v>
      </c>
      <c r="B54" s="96">
        <v>5000</v>
      </c>
      <c r="C54" s="96">
        <v>3000</v>
      </c>
      <c r="D54" s="96"/>
      <c r="E54" s="96" t="s">
        <v>83</v>
      </c>
      <c r="F54" s="96">
        <f t="shared" si="7"/>
        <v>8000</v>
      </c>
      <c r="G54" s="157"/>
      <c r="H54" s="157"/>
    </row>
    <row r="55" spans="1:8" x14ac:dyDescent="0.2">
      <c r="A55" s="96" t="s">
        <v>47</v>
      </c>
      <c r="B55" s="96">
        <f>B52</f>
        <v>12000</v>
      </c>
      <c r="C55" s="96">
        <f>C52</f>
        <v>16000</v>
      </c>
      <c r="D55" s="96">
        <f>D52</f>
        <v>1500</v>
      </c>
      <c r="E55" s="96">
        <f>E52</f>
        <v>13000</v>
      </c>
      <c r="F55" s="96">
        <f t="shared" si="7"/>
        <v>42500</v>
      </c>
      <c r="G55" s="157"/>
      <c r="H55" s="157"/>
    </row>
    <row r="57" spans="1:8" x14ac:dyDescent="0.2">
      <c r="A57" s="96" t="s">
        <v>160</v>
      </c>
      <c r="B57" s="96" t="s">
        <v>82</v>
      </c>
      <c r="C57" s="96" t="s">
        <v>84</v>
      </c>
      <c r="D57" s="96" t="s">
        <v>85</v>
      </c>
      <c r="E57" s="96" t="s">
        <v>86</v>
      </c>
      <c r="F57" s="96" t="s">
        <v>87</v>
      </c>
      <c r="G57" s="96" t="s">
        <v>105</v>
      </c>
      <c r="H57" s="96" t="s">
        <v>93</v>
      </c>
    </row>
    <row r="58" spans="1:8" x14ac:dyDescent="0.2">
      <c r="A58" s="96" t="s">
        <v>88</v>
      </c>
      <c r="B58" s="96">
        <v>176</v>
      </c>
      <c r="C58" s="96">
        <v>168</v>
      </c>
      <c r="D58" s="96">
        <v>160</v>
      </c>
      <c r="E58" s="96">
        <v>176</v>
      </c>
      <c r="F58" s="96">
        <v>160</v>
      </c>
      <c r="G58" s="96">
        <v>168</v>
      </c>
      <c r="H58" s="96">
        <f>SUM(A58:G58)</f>
        <v>1008</v>
      </c>
    </row>
    <row r="59" spans="1:8" x14ac:dyDescent="0.2">
      <c r="A59" s="96" t="s">
        <v>89</v>
      </c>
      <c r="B59" s="96">
        <v>176</v>
      </c>
      <c r="C59" s="96">
        <v>156</v>
      </c>
      <c r="D59" s="96">
        <v>160</v>
      </c>
      <c r="E59" s="96">
        <v>136</v>
      </c>
      <c r="F59" s="96">
        <v>112</v>
      </c>
      <c r="G59" s="96">
        <v>136</v>
      </c>
      <c r="H59" s="96">
        <f>SUM(A59:G59)</f>
        <v>876</v>
      </c>
    </row>
    <row r="60" spans="1:8" x14ac:dyDescent="0.2">
      <c r="A60" s="96" t="s">
        <v>90</v>
      </c>
      <c r="B60" s="96" t="s">
        <v>83</v>
      </c>
      <c r="C60" s="96" t="s">
        <v>83</v>
      </c>
      <c r="D60" s="96" t="s">
        <v>83</v>
      </c>
      <c r="E60" s="96">
        <v>40</v>
      </c>
      <c r="F60" s="96">
        <v>48</v>
      </c>
      <c r="G60" s="96">
        <v>32</v>
      </c>
      <c r="H60" s="96">
        <f t="shared" ref="H60:H69" si="8">SUM(A60:G60)</f>
        <v>120</v>
      </c>
    </row>
    <row r="61" spans="1:8" x14ac:dyDescent="0.2">
      <c r="A61" s="96" t="s">
        <v>95</v>
      </c>
      <c r="B61" s="96"/>
      <c r="C61" s="96"/>
      <c r="D61" s="96"/>
      <c r="E61" s="96"/>
      <c r="F61" s="96"/>
      <c r="G61" s="96"/>
      <c r="H61" s="96">
        <f t="shared" si="8"/>
        <v>0</v>
      </c>
    </row>
    <row r="62" spans="1:8" x14ac:dyDescent="0.2">
      <c r="A62" s="96" t="s">
        <v>107</v>
      </c>
      <c r="B62" s="96"/>
      <c r="C62" s="96">
        <v>4</v>
      </c>
      <c r="D62" s="96"/>
      <c r="E62" s="96"/>
      <c r="F62" s="96"/>
      <c r="G62" s="96"/>
      <c r="H62" s="96">
        <f t="shared" si="8"/>
        <v>4</v>
      </c>
    </row>
    <row r="63" spans="1:8" x14ac:dyDescent="0.2">
      <c r="A63" s="96" t="s">
        <v>94</v>
      </c>
      <c r="B63" s="96" t="s">
        <v>83</v>
      </c>
      <c r="C63" s="96">
        <v>8</v>
      </c>
      <c r="D63" s="96" t="s">
        <v>83</v>
      </c>
      <c r="E63" s="96" t="s">
        <v>83</v>
      </c>
      <c r="F63" s="96" t="s">
        <v>83</v>
      </c>
      <c r="G63" s="96" t="s">
        <v>83</v>
      </c>
      <c r="H63" s="96">
        <f t="shared" si="8"/>
        <v>8</v>
      </c>
    </row>
    <row r="64" spans="1:8" x14ac:dyDescent="0.2">
      <c r="A64" s="96" t="s">
        <v>91</v>
      </c>
      <c r="B64" s="96">
        <v>20000</v>
      </c>
      <c r="C64" s="96">
        <v>18572</v>
      </c>
      <c r="D64" s="96">
        <v>20000</v>
      </c>
      <c r="E64" s="96">
        <v>15455</v>
      </c>
      <c r="F64" s="96">
        <v>14000</v>
      </c>
      <c r="G64" s="96">
        <v>16190</v>
      </c>
      <c r="H64" s="96">
        <f>SUM(A64:G64)</f>
        <v>104217</v>
      </c>
    </row>
    <row r="65" spans="1:8" x14ac:dyDescent="0.2">
      <c r="A65" s="96" t="s">
        <v>90</v>
      </c>
      <c r="B65" s="96">
        <v>0</v>
      </c>
      <c r="C65" s="96">
        <v>0</v>
      </c>
      <c r="D65" s="96">
        <v>0</v>
      </c>
      <c r="E65" s="96">
        <v>7375</v>
      </c>
      <c r="F65" s="96">
        <v>8850</v>
      </c>
      <c r="G65" s="96">
        <v>5900</v>
      </c>
      <c r="H65" s="96">
        <f t="shared" si="8"/>
        <v>22125</v>
      </c>
    </row>
    <row r="66" spans="1:8" x14ac:dyDescent="0.2">
      <c r="A66" s="96" t="s">
        <v>107</v>
      </c>
      <c r="B66" s="96" t="s">
        <v>83</v>
      </c>
      <c r="C66" s="96">
        <v>476</v>
      </c>
      <c r="D66" s="96" t="s">
        <v>83</v>
      </c>
      <c r="E66" s="96" t="s">
        <v>83</v>
      </c>
      <c r="F66" s="96" t="s">
        <v>83</v>
      </c>
      <c r="G66" s="96" t="s">
        <v>83</v>
      </c>
      <c r="H66" s="96">
        <f t="shared" si="8"/>
        <v>476</v>
      </c>
    </row>
    <row r="67" spans="1:8" x14ac:dyDescent="0.2">
      <c r="A67" s="96" t="s">
        <v>94</v>
      </c>
      <c r="B67" s="96"/>
      <c r="C67" s="96">
        <v>952</v>
      </c>
      <c r="D67" s="96"/>
      <c r="E67" s="96"/>
      <c r="F67" s="96"/>
      <c r="G67" s="96"/>
      <c r="H67" s="96">
        <f t="shared" si="8"/>
        <v>952</v>
      </c>
    </row>
    <row r="68" spans="1:8" x14ac:dyDescent="0.2">
      <c r="A68" s="96" t="s">
        <v>92</v>
      </c>
      <c r="B68" s="96">
        <v>0</v>
      </c>
      <c r="C68" s="96">
        <v>0</v>
      </c>
      <c r="D68" s="96">
        <v>0</v>
      </c>
      <c r="E68" s="96">
        <v>0</v>
      </c>
      <c r="F68" s="96">
        <v>0</v>
      </c>
      <c r="G68" s="96">
        <v>40000</v>
      </c>
      <c r="H68" s="96">
        <f t="shared" si="8"/>
        <v>40000</v>
      </c>
    </row>
    <row r="69" spans="1:8" x14ac:dyDescent="0.2">
      <c r="A69" s="207" t="s">
        <v>47</v>
      </c>
      <c r="B69" s="207">
        <f>B64+B65+B68</f>
        <v>20000</v>
      </c>
      <c r="C69" s="207">
        <f>C64+C65+C68+C66+C67</f>
        <v>20000</v>
      </c>
      <c r="D69" s="207">
        <f>D64+D65+D68</f>
        <v>20000</v>
      </c>
      <c r="E69" s="207">
        <f>E64+E65+E68</f>
        <v>22830</v>
      </c>
      <c r="F69" s="207">
        <f>F64+F65+F68</f>
        <v>22850</v>
      </c>
      <c r="G69" s="207">
        <f>G64+G65+G68</f>
        <v>62090</v>
      </c>
      <c r="H69" s="207">
        <f t="shared" si="8"/>
        <v>167770</v>
      </c>
    </row>
    <row r="71" spans="1:8" x14ac:dyDescent="0.2">
      <c r="A71" s="96" t="s">
        <v>167</v>
      </c>
      <c r="B71" s="96" t="s">
        <v>82</v>
      </c>
      <c r="C71" s="96" t="s">
        <v>84</v>
      </c>
      <c r="D71" s="96" t="s">
        <v>85</v>
      </c>
      <c r="E71" s="96" t="s">
        <v>86</v>
      </c>
      <c r="F71" s="96" t="s">
        <v>87</v>
      </c>
      <c r="G71" s="96" t="s">
        <v>105</v>
      </c>
      <c r="H71" s="96" t="s">
        <v>93</v>
      </c>
    </row>
    <row r="72" spans="1:8" x14ac:dyDescent="0.2">
      <c r="A72" s="96" t="s">
        <v>88</v>
      </c>
      <c r="B72" s="96">
        <v>176</v>
      </c>
      <c r="C72" s="96">
        <v>168</v>
      </c>
      <c r="D72" s="96">
        <v>160</v>
      </c>
      <c r="E72" s="96">
        <v>176</v>
      </c>
      <c r="F72" s="96">
        <v>160</v>
      </c>
      <c r="G72" s="96">
        <v>168</v>
      </c>
      <c r="H72" s="96">
        <f>SUM(A72:G72)</f>
        <v>1008</v>
      </c>
    </row>
    <row r="73" spans="1:8" x14ac:dyDescent="0.2">
      <c r="A73" s="96" t="s">
        <v>89</v>
      </c>
      <c r="B73" s="96">
        <v>136</v>
      </c>
      <c r="C73" s="96">
        <v>128</v>
      </c>
      <c r="D73" s="96">
        <v>160</v>
      </c>
      <c r="E73" s="96">
        <v>176</v>
      </c>
      <c r="F73" s="96">
        <v>160</v>
      </c>
      <c r="G73" s="96">
        <v>128</v>
      </c>
      <c r="H73" s="96">
        <f>SUM(A73:G73)</f>
        <v>888</v>
      </c>
    </row>
    <row r="74" spans="1:8" x14ac:dyDescent="0.2">
      <c r="A74" s="96" t="s">
        <v>90</v>
      </c>
      <c r="B74" s="96">
        <v>40</v>
      </c>
      <c r="C74" s="96">
        <v>40</v>
      </c>
      <c r="D74" s="96" t="s">
        <v>83</v>
      </c>
      <c r="E74" s="96"/>
      <c r="F74" s="96"/>
      <c r="G74" s="96">
        <v>40</v>
      </c>
      <c r="H74" s="96">
        <f t="shared" ref="H74:H78" si="9">SUM(A74:G74)</f>
        <v>120</v>
      </c>
    </row>
    <row r="75" spans="1:8" x14ac:dyDescent="0.2">
      <c r="A75" s="96" t="s">
        <v>95</v>
      </c>
      <c r="B75" s="96"/>
      <c r="C75" s="96"/>
      <c r="D75" s="96"/>
      <c r="E75" s="96"/>
      <c r="F75" s="96"/>
      <c r="G75" s="96"/>
      <c r="H75" s="96">
        <f t="shared" si="9"/>
        <v>0</v>
      </c>
    </row>
    <row r="76" spans="1:8" x14ac:dyDescent="0.2">
      <c r="A76" s="96" t="s">
        <v>91</v>
      </c>
      <c r="B76" s="96">
        <v>20000</v>
      </c>
      <c r="C76" s="96">
        <v>20000</v>
      </c>
      <c r="D76" s="96">
        <v>20000</v>
      </c>
      <c r="E76" s="96">
        <v>15455</v>
      </c>
      <c r="F76" s="96">
        <v>14000</v>
      </c>
      <c r="G76" s="96">
        <v>16190</v>
      </c>
      <c r="H76" s="96">
        <f t="shared" si="9"/>
        <v>105645</v>
      </c>
    </row>
    <row r="77" spans="1:8" x14ac:dyDescent="0.2">
      <c r="A77" s="96" t="s">
        <v>90</v>
      </c>
      <c r="B77" s="96">
        <v>8850</v>
      </c>
      <c r="C77" s="96">
        <v>7375</v>
      </c>
      <c r="D77" s="96">
        <v>0</v>
      </c>
      <c r="E77" s="96"/>
      <c r="F77" s="96"/>
      <c r="G77" s="96">
        <v>5900</v>
      </c>
      <c r="H77" s="96">
        <f t="shared" si="9"/>
        <v>22125</v>
      </c>
    </row>
    <row r="78" spans="1:8" x14ac:dyDescent="0.2">
      <c r="A78" s="96" t="s">
        <v>92</v>
      </c>
      <c r="B78" s="96">
        <v>20000</v>
      </c>
      <c r="C78" s="96">
        <v>20000</v>
      </c>
      <c r="D78" s="96">
        <v>0</v>
      </c>
      <c r="E78" s="96">
        <v>0</v>
      </c>
      <c r="F78" s="96">
        <v>0</v>
      </c>
      <c r="G78" s="96">
        <v>0</v>
      </c>
      <c r="H78" s="96">
        <f t="shared" si="9"/>
        <v>40000</v>
      </c>
    </row>
    <row r="79" spans="1:8" x14ac:dyDescent="0.2">
      <c r="A79" s="96" t="s">
        <v>47</v>
      </c>
      <c r="B79" s="96">
        <f t="shared" ref="B79:G79" si="10">B76+B77+B78</f>
        <v>48850</v>
      </c>
      <c r="C79" s="96">
        <f t="shared" si="10"/>
        <v>47375</v>
      </c>
      <c r="D79" s="96">
        <f t="shared" si="10"/>
        <v>20000</v>
      </c>
      <c r="E79" s="96">
        <f t="shared" si="10"/>
        <v>15455</v>
      </c>
      <c r="F79" s="96">
        <f t="shared" si="10"/>
        <v>14000</v>
      </c>
      <c r="G79" s="96">
        <f t="shared" si="10"/>
        <v>22090</v>
      </c>
      <c r="H79" s="96">
        <f>SUM(A79:G79)</f>
        <v>167770</v>
      </c>
    </row>
    <row r="81" spans="1:8" x14ac:dyDescent="0.2">
      <c r="A81" s="96" t="s">
        <v>191</v>
      </c>
      <c r="B81" s="96" t="s">
        <v>82</v>
      </c>
      <c r="C81" s="96" t="s">
        <v>84</v>
      </c>
      <c r="D81" s="96" t="s">
        <v>85</v>
      </c>
      <c r="E81" s="96" t="s">
        <v>86</v>
      </c>
      <c r="F81" s="96" t="s">
        <v>87</v>
      </c>
      <c r="G81" s="96" t="s">
        <v>105</v>
      </c>
      <c r="H81" s="96" t="s">
        <v>93</v>
      </c>
    </row>
    <row r="82" spans="1:8" x14ac:dyDescent="0.2">
      <c r="A82" s="96" t="s">
        <v>88</v>
      </c>
      <c r="B82" s="96">
        <v>176</v>
      </c>
      <c r="C82" s="96">
        <v>168</v>
      </c>
      <c r="D82" s="96">
        <v>160</v>
      </c>
      <c r="E82" s="96">
        <v>176</v>
      </c>
      <c r="F82" s="96">
        <v>160</v>
      </c>
      <c r="G82" s="96">
        <v>168</v>
      </c>
      <c r="H82" s="96">
        <f>SUM(A82:G82)</f>
        <v>1008</v>
      </c>
    </row>
    <row r="83" spans="1:8" x14ac:dyDescent="0.2">
      <c r="A83" s="96" t="s">
        <v>89</v>
      </c>
      <c r="B83" s="96">
        <v>136</v>
      </c>
      <c r="C83" s="96">
        <v>128</v>
      </c>
      <c r="D83" s="96">
        <v>160</v>
      </c>
      <c r="E83" s="96">
        <v>176</v>
      </c>
      <c r="F83" s="96">
        <v>160</v>
      </c>
      <c r="G83" s="96">
        <v>128</v>
      </c>
      <c r="H83" s="96">
        <f>SUM(A83:G83)</f>
        <v>888</v>
      </c>
    </row>
    <row r="84" spans="1:8" x14ac:dyDescent="0.2">
      <c r="A84" s="96" t="s">
        <v>90</v>
      </c>
      <c r="B84" s="96">
        <v>40</v>
      </c>
      <c r="C84" s="96">
        <v>40</v>
      </c>
      <c r="D84" s="96" t="s">
        <v>83</v>
      </c>
      <c r="E84" s="96"/>
      <c r="F84" s="96"/>
      <c r="G84" s="96">
        <v>40</v>
      </c>
      <c r="H84" s="96">
        <f t="shared" ref="H84:H88" si="11">SUM(A84:G84)</f>
        <v>120</v>
      </c>
    </row>
    <row r="85" spans="1:8" x14ac:dyDescent="0.2">
      <c r="A85" s="96" t="s">
        <v>95</v>
      </c>
      <c r="B85" s="96"/>
      <c r="C85" s="96"/>
      <c r="D85" s="96"/>
      <c r="E85" s="96"/>
      <c r="F85" s="96"/>
      <c r="G85" s="96"/>
      <c r="H85" s="96">
        <f t="shared" si="11"/>
        <v>0</v>
      </c>
    </row>
    <row r="86" spans="1:8" x14ac:dyDescent="0.2">
      <c r="A86" s="96" t="s">
        <v>91</v>
      </c>
      <c r="B86" s="96">
        <v>20000</v>
      </c>
      <c r="C86" s="96">
        <v>20000</v>
      </c>
      <c r="D86" s="96">
        <v>20000</v>
      </c>
      <c r="E86" s="96">
        <v>15455</v>
      </c>
      <c r="F86" s="96">
        <v>14000</v>
      </c>
      <c r="G86" s="96">
        <v>16190</v>
      </c>
      <c r="H86" s="96">
        <f t="shared" si="11"/>
        <v>105645</v>
      </c>
    </row>
    <row r="87" spans="1:8" x14ac:dyDescent="0.2">
      <c r="A87" s="96" t="s">
        <v>90</v>
      </c>
      <c r="B87" s="96">
        <v>8850</v>
      </c>
      <c r="C87" s="96">
        <v>7375</v>
      </c>
      <c r="D87" s="96">
        <v>0</v>
      </c>
      <c r="E87" s="96"/>
      <c r="F87" s="96"/>
      <c r="G87" s="96">
        <v>5900</v>
      </c>
      <c r="H87" s="96">
        <f t="shared" si="11"/>
        <v>22125</v>
      </c>
    </row>
    <row r="88" spans="1:8" x14ac:dyDescent="0.2">
      <c r="A88" s="96" t="s">
        <v>92</v>
      </c>
      <c r="B88" s="96">
        <v>20000</v>
      </c>
      <c r="C88" s="96">
        <v>20000</v>
      </c>
      <c r="D88" s="96">
        <v>0</v>
      </c>
      <c r="E88" s="96">
        <v>0</v>
      </c>
      <c r="F88" s="96">
        <v>0</v>
      </c>
      <c r="G88" s="96">
        <v>0</v>
      </c>
      <c r="H88" s="96">
        <f t="shared" si="11"/>
        <v>40000</v>
      </c>
    </row>
    <row r="89" spans="1:8" x14ac:dyDescent="0.2">
      <c r="A89" s="96" t="s">
        <v>47</v>
      </c>
      <c r="B89" s="96">
        <f t="shared" ref="B89:G89" si="12">B86+B87+B88</f>
        <v>48850</v>
      </c>
      <c r="C89" s="96">
        <f t="shared" si="12"/>
        <v>47375</v>
      </c>
      <c r="D89" s="96">
        <f t="shared" si="12"/>
        <v>20000</v>
      </c>
      <c r="E89" s="96">
        <f t="shared" si="12"/>
        <v>15455</v>
      </c>
      <c r="F89" s="96">
        <f t="shared" si="12"/>
        <v>14000</v>
      </c>
      <c r="G89" s="96">
        <f t="shared" si="12"/>
        <v>22090</v>
      </c>
      <c r="H89" s="96">
        <f>SUM(A89:G89)</f>
        <v>167770</v>
      </c>
    </row>
  </sheetData>
  <sheetProtection password="F41E" sheet="1" objects="1" scenarios="1"/>
  <customSheetViews>
    <customSheetView guid="{DCFAC535-E3F1-45EC-A63D-2E956F3DA7F7}">
      <pageMargins left="0.70866141732283472" right="0.70866141732283472" top="0.78740157480314965" bottom="0.78740157480314965" header="0.31496062992125984" footer="0.31496062992125984"/>
      <pageSetup paperSize="9" scale="90" orientation="portrait" r:id="rId1"/>
    </customSheetView>
  </customSheetViews>
  <pageMargins left="0.70866141732283472" right="0.70866141732283472" top="0.78740157480314965" bottom="0.78740157480314965" header="0.31496062992125984" footer="0.31496062992125984"/>
  <pageSetup paperSize="9" scale="90"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M178"/>
  <sheetViews>
    <sheetView showGridLines="0" tabSelected="1" topLeftCell="A2" zoomScale="80" zoomScaleNormal="100" workbookViewId="0">
      <selection activeCell="D19" sqref="D19"/>
    </sheetView>
  </sheetViews>
  <sheetFormatPr defaultRowHeight="12.75" x14ac:dyDescent="0.2"/>
  <cols>
    <col min="1" max="1" width="3.42578125" style="7" customWidth="1"/>
    <col min="2" max="2" width="19.85546875" style="7" customWidth="1"/>
    <col min="3" max="3" width="8.28515625" style="7" customWidth="1"/>
    <col min="4" max="4" width="16.5703125" style="7" customWidth="1"/>
    <col min="5" max="5" width="18.42578125" style="7" customWidth="1"/>
    <col min="6" max="6" width="17.85546875" style="66" customWidth="1"/>
    <col min="7" max="7" width="11.85546875" style="7" customWidth="1"/>
    <col min="8" max="8" width="14.7109375" style="7" customWidth="1"/>
    <col min="9" max="9" width="13.85546875" style="7" customWidth="1"/>
    <col min="10" max="10" width="14.28515625" style="7" customWidth="1"/>
    <col min="11" max="11" width="15.85546875" style="7" customWidth="1"/>
    <col min="12" max="12" width="15.5703125" style="7" customWidth="1"/>
    <col min="13" max="13" width="15.85546875" style="7" customWidth="1"/>
    <col min="14" max="16384" width="9.140625" style="7"/>
  </cols>
  <sheetData>
    <row r="1" spans="1:13" ht="42" customHeight="1" x14ac:dyDescent="0.2">
      <c r="A1" s="347" t="s">
        <v>33</v>
      </c>
      <c r="B1" s="348"/>
      <c r="C1" s="348"/>
      <c r="D1" s="348"/>
      <c r="E1" s="348"/>
      <c r="F1" s="348"/>
      <c r="G1" s="348"/>
      <c r="H1" s="348"/>
      <c r="I1" s="348"/>
      <c r="J1" s="348"/>
      <c r="K1" s="348"/>
      <c r="L1" s="348"/>
      <c r="M1" s="175" t="s">
        <v>137</v>
      </c>
    </row>
    <row r="2" spans="1:13" ht="15.75" customHeight="1" x14ac:dyDescent="0.2">
      <c r="A2" s="349" t="s">
        <v>63</v>
      </c>
      <c r="B2" s="350"/>
      <c r="C2" s="350"/>
      <c r="D2" s="350"/>
      <c r="E2" s="350"/>
      <c r="F2" s="350"/>
      <c r="G2" s="350"/>
      <c r="H2" s="350"/>
      <c r="I2" s="350"/>
      <c r="J2" s="350"/>
      <c r="K2" s="350"/>
      <c r="L2" s="351"/>
    </row>
    <row r="3" spans="1:13" ht="14.25" customHeight="1" x14ac:dyDescent="0.2">
      <c r="A3" s="352" t="s">
        <v>34</v>
      </c>
      <c r="B3" s="353"/>
      <c r="C3" s="353"/>
      <c r="D3" s="354"/>
      <c r="E3" s="355" t="s">
        <v>35</v>
      </c>
      <c r="F3" s="356"/>
      <c r="G3" s="356"/>
      <c r="H3" s="356"/>
      <c r="I3" s="356"/>
      <c r="J3" s="356"/>
      <c r="K3" s="356"/>
      <c r="L3" s="357"/>
    </row>
    <row r="4" spans="1:13" ht="15" customHeight="1" x14ac:dyDescent="0.2">
      <c r="A4" s="336"/>
      <c r="B4" s="358"/>
      <c r="C4" s="358"/>
      <c r="D4" s="359"/>
      <c r="E4" s="360"/>
      <c r="F4" s="361"/>
      <c r="G4" s="361"/>
      <c r="H4" s="361"/>
      <c r="I4" s="361"/>
      <c r="J4" s="361"/>
      <c r="K4" s="361"/>
      <c r="L4" s="361"/>
    </row>
    <row r="5" spans="1:13" ht="16.5" customHeight="1" x14ac:dyDescent="0.2">
      <c r="A5" s="364" t="s">
        <v>36</v>
      </c>
      <c r="B5" s="365"/>
      <c r="C5" s="365"/>
      <c r="D5" s="366"/>
      <c r="E5" s="362"/>
      <c r="F5" s="363"/>
      <c r="G5" s="363"/>
      <c r="H5" s="363"/>
      <c r="I5" s="363"/>
      <c r="J5" s="363"/>
      <c r="K5" s="363"/>
      <c r="L5" s="363"/>
      <c r="M5" s="58"/>
    </row>
    <row r="6" spans="1:13" ht="15" customHeight="1" x14ac:dyDescent="0.2">
      <c r="A6" s="336"/>
      <c r="B6" s="358"/>
      <c r="C6" s="358"/>
      <c r="D6" s="359"/>
      <c r="E6" s="364" t="s">
        <v>100</v>
      </c>
      <c r="F6" s="366"/>
      <c r="G6" s="367"/>
      <c r="H6" s="368"/>
      <c r="I6" s="368"/>
      <c r="J6" s="369"/>
      <c r="K6" s="59"/>
      <c r="L6" s="59"/>
      <c r="M6" s="58"/>
    </row>
    <row r="7" spans="1:13" ht="14.25" customHeight="1" x14ac:dyDescent="0.2">
      <c r="A7" s="327" t="s">
        <v>126</v>
      </c>
      <c r="B7" s="328"/>
      <c r="C7" s="328"/>
      <c r="D7" s="329"/>
      <c r="E7" s="330" t="s">
        <v>37</v>
      </c>
      <c r="F7" s="331"/>
      <c r="G7" s="331"/>
      <c r="H7" s="332"/>
      <c r="I7" s="333">
        <f>I8+J8</f>
        <v>0</v>
      </c>
      <c r="J7" s="334"/>
      <c r="K7" s="60" t="s">
        <v>38</v>
      </c>
      <c r="L7" s="60" t="s">
        <v>70</v>
      </c>
      <c r="M7" s="58"/>
    </row>
    <row r="8" spans="1:13" ht="15" customHeight="1" x14ac:dyDescent="0.2">
      <c r="A8" s="335"/>
      <c r="B8" s="335"/>
      <c r="C8" s="335"/>
      <c r="D8" s="336"/>
      <c r="E8" s="337" t="s">
        <v>39</v>
      </c>
      <c r="F8" s="338"/>
      <c r="G8" s="338"/>
      <c r="H8" s="338"/>
      <c r="I8" s="102">
        <f>SUM(I16+I19+I22+I25+I28+I31+I34+I37+I40+I43+I46+I49+I52+I55+I58+I61+I64+I67+I70+I73+I76+I79+I82+I85+I88+I91+I94+I97+I100+I103+I106+I109+I112+I115+I118+I121+I124+I127+I130+I133+I136+I139+I142+I145+I148+I151+I154+I157+I160+I163)</f>
        <v>0</v>
      </c>
      <c r="J8" s="102">
        <f>SUM(J16+J19+J22+J25+J28+J31+J34+J37+J40+J43+J46+J49+J52+J55+J58+J61+J64+J67+J70+J73+J76+J79+J82+J85+J88+J91+J94+J97+J100+J103+J106+J109+J112+J115+J118+J121+J124+J127+J130+J133+J136+J139+J142+J145+J148+J151+J154+J157+J160+J163)</f>
        <v>0</v>
      </c>
      <c r="K8" s="60" t="s">
        <v>40</v>
      </c>
      <c r="L8" s="60" t="s">
        <v>71</v>
      </c>
      <c r="M8" s="58"/>
    </row>
    <row r="9" spans="1:13" ht="15" customHeight="1" x14ac:dyDescent="0.2">
      <c r="A9" s="327" t="s">
        <v>113</v>
      </c>
      <c r="B9" s="328"/>
      <c r="C9" s="328"/>
      <c r="D9" s="328"/>
      <c r="E9" s="339"/>
      <c r="F9" s="340"/>
      <c r="G9" s="101"/>
      <c r="H9" s="101"/>
      <c r="I9" s="100"/>
      <c r="J9" s="100"/>
      <c r="K9" s="60" t="s">
        <v>42</v>
      </c>
      <c r="L9" s="60" t="s">
        <v>102</v>
      </c>
      <c r="M9" s="58"/>
    </row>
    <row r="10" spans="1:13" ht="12.75" customHeight="1" thickBot="1" x14ac:dyDescent="0.25">
      <c r="A10" s="341" t="s">
        <v>41</v>
      </c>
      <c r="B10" s="341"/>
      <c r="C10" s="341"/>
      <c r="D10" s="341"/>
      <c r="E10" s="341"/>
      <c r="F10" s="341"/>
      <c r="G10" s="341"/>
      <c r="H10" s="341"/>
      <c r="I10" s="341"/>
      <c r="J10" s="9"/>
      <c r="K10" s="60" t="s">
        <v>130</v>
      </c>
      <c r="M10" s="58"/>
    </row>
    <row r="11" spans="1:13" ht="132.75" customHeight="1" x14ac:dyDescent="0.2">
      <c r="A11" s="342" t="s">
        <v>43</v>
      </c>
      <c r="B11" s="314" t="s">
        <v>127</v>
      </c>
      <c r="C11" s="345" t="s">
        <v>6</v>
      </c>
      <c r="D11" s="138" t="s">
        <v>98</v>
      </c>
      <c r="E11" s="138" t="s">
        <v>207</v>
      </c>
      <c r="F11" s="138" t="s">
        <v>196</v>
      </c>
      <c r="G11" s="138" t="s">
        <v>14</v>
      </c>
      <c r="H11" s="138" t="s">
        <v>198</v>
      </c>
      <c r="I11" s="138" t="s">
        <v>44</v>
      </c>
      <c r="J11" s="139" t="s">
        <v>146</v>
      </c>
      <c r="K11" s="314" t="s">
        <v>19</v>
      </c>
      <c r="L11" s="314"/>
      <c r="M11" s="317" t="s">
        <v>124</v>
      </c>
    </row>
    <row r="12" spans="1:13" ht="61.5" customHeight="1" x14ac:dyDescent="0.2">
      <c r="A12" s="343"/>
      <c r="B12" s="315"/>
      <c r="C12" s="346"/>
      <c r="D12" s="136" t="s">
        <v>69</v>
      </c>
      <c r="E12" s="136" t="s">
        <v>195</v>
      </c>
      <c r="F12" s="136" t="s">
        <v>197</v>
      </c>
      <c r="G12" s="137" t="s">
        <v>15</v>
      </c>
      <c r="H12" s="136" t="s">
        <v>206</v>
      </c>
      <c r="I12" s="136" t="s">
        <v>45</v>
      </c>
      <c r="J12" s="136" t="s">
        <v>46</v>
      </c>
      <c r="K12" s="315"/>
      <c r="L12" s="315"/>
      <c r="M12" s="318"/>
    </row>
    <row r="13" spans="1:13" ht="47.25" customHeight="1" thickBot="1" x14ac:dyDescent="0.25">
      <c r="A13" s="344"/>
      <c r="B13" s="316"/>
      <c r="C13" s="140" t="s">
        <v>96</v>
      </c>
      <c r="D13" s="141" t="s">
        <v>72</v>
      </c>
      <c r="E13" s="141" t="s">
        <v>144</v>
      </c>
      <c r="F13" s="141" t="s">
        <v>47</v>
      </c>
      <c r="G13" s="142" t="s">
        <v>16</v>
      </c>
      <c r="H13" s="142" t="s">
        <v>145</v>
      </c>
      <c r="I13" s="141" t="s">
        <v>47</v>
      </c>
      <c r="J13" s="141" t="s">
        <v>47</v>
      </c>
      <c r="K13" s="316"/>
      <c r="L13" s="316"/>
      <c r="M13" s="319"/>
    </row>
    <row r="14" spans="1:13" ht="18" customHeight="1" x14ac:dyDescent="0.2">
      <c r="A14" s="278">
        <v>1</v>
      </c>
      <c r="B14" s="281"/>
      <c r="C14" s="124">
        <v>1</v>
      </c>
      <c r="D14" s="125"/>
      <c r="E14" s="126"/>
      <c r="F14" s="126"/>
      <c r="G14" s="127" t="str">
        <f>IF(AND(E14&gt;0,F14&gt;0),E14/F14,"")</f>
        <v/>
      </c>
      <c r="H14" s="126"/>
      <c r="I14" s="128">
        <f>IF(AND(H14&gt;0,G14&gt;0,E14&gt;0),FLOOR(H14*G14+H16,1),0)</f>
        <v>0</v>
      </c>
      <c r="J14" s="129">
        <f>IF(OR(AND(I14&gt;0,C14=4),AND(I14&gt;0,C14=2),AND(I14&gt;0,C14=5)),FLOOR(I14*0.34,1),(IF(C14=3,0,0)))</f>
        <v>0</v>
      </c>
      <c r="K14" s="370"/>
      <c r="L14" s="371"/>
      <c r="M14" s="143" t="str">
        <f>IF(AND(D16&gt;=F14,F14&gt;=H14),"OK","chyba vyplnění")</f>
        <v>OK</v>
      </c>
    </row>
    <row r="15" spans="1:13" ht="18" customHeight="1" x14ac:dyDescent="0.2">
      <c r="A15" s="279"/>
      <c r="B15" s="282"/>
      <c r="C15" s="78"/>
      <c r="D15" s="74"/>
      <c r="E15" s="75"/>
      <c r="F15" s="77"/>
      <c r="G15" s="76">
        <f>IF(OR(AND(E15&gt;0,F15&gt;0,C14=2),AND(E15&gt;0,F15&gt;0,C14=4)),E15/F15,0)</f>
        <v>0</v>
      </c>
      <c r="H15" s="72">
        <f>IF(OR(D14=0,D15=0,F15=0,G16=0,C16=3), 0,(MIN(F15,G16,H14/(D15-D14)*D14*((D14+D15)/D15))))</f>
        <v>0</v>
      </c>
      <c r="I15" s="72">
        <f>IF(AND(H15&gt;0,G15&gt;0),FLOOR(H15*G15,1),0)</f>
        <v>0</v>
      </c>
      <c r="J15" s="73">
        <f>IF(OR(AND(I15&gt;0,C14=4),AND(I15&gt;0,C14=2),AND(I15&gt;0,C14=5)),FLOOR(I15*0.34,1),(IF(C14=3,0,0)))</f>
        <v>0</v>
      </c>
      <c r="K15" s="372"/>
      <c r="L15" s="373"/>
      <c r="M15" s="144" t="str">
        <f>IF(AND(H14+F15&lt;=D16),"OK","chyba vyplnění")</f>
        <v>OK</v>
      </c>
    </row>
    <row r="16" spans="1:13" ht="18" customHeight="1" thickBot="1" x14ac:dyDescent="0.25">
      <c r="A16" s="309"/>
      <c r="B16" s="282"/>
      <c r="C16" s="118">
        <v>1</v>
      </c>
      <c r="D16" s="131"/>
      <c r="E16" s="146">
        <f>SUM(E14:E15)</f>
        <v>0</v>
      </c>
      <c r="F16" s="147">
        <f>SUM(F14:F15)</f>
        <v>0</v>
      </c>
      <c r="G16" s="148">
        <f>FLOOR(IF(OR(AND(D15&gt;0,C16=2),AND(D15&gt;0,C16=4),AND(C16=3,F14=H14,D15&gt;0)),(F14+F15)/D15*D14,0),4)</f>
        <v>0</v>
      </c>
      <c r="H16" s="149"/>
      <c r="I16" s="150">
        <f>SUM(I14:I15)</f>
        <v>0</v>
      </c>
      <c r="J16" s="151">
        <f>SUM(J14:J15)</f>
        <v>0</v>
      </c>
      <c r="K16" s="372"/>
      <c r="L16" s="373"/>
      <c r="M16" s="145">
        <f>H14+F15</f>
        <v>0</v>
      </c>
    </row>
    <row r="17" spans="1:13" ht="18" customHeight="1" x14ac:dyDescent="0.2">
      <c r="A17" s="300">
        <v>2</v>
      </c>
      <c r="B17" s="303"/>
      <c r="C17" s="153">
        <v>1</v>
      </c>
      <c r="D17" s="125"/>
      <c r="E17" s="126"/>
      <c r="F17" s="126"/>
      <c r="G17" s="127" t="str">
        <f>IF(AND(E17&gt;0,F17&gt;0),E17/F17,"")</f>
        <v/>
      </c>
      <c r="H17" s="126"/>
      <c r="I17" s="128">
        <f>IF(AND(H17&gt;0,G17&gt;0,E17&gt;0),FLOOR(H17*G17+H19,1),0)</f>
        <v>0</v>
      </c>
      <c r="J17" s="129">
        <f>IF(OR(AND(I17&gt;0,C17=4),AND(I17&gt;0,C17=2),AND(I17&gt;0,C17=5)),FLOOR(I17*0.34,1),(IF(C17=3,0,0)))</f>
        <v>0</v>
      </c>
      <c r="K17" s="382"/>
      <c r="L17" s="382"/>
      <c r="M17" s="143" t="str">
        <f>IF(AND(D19&gt;=F17,F17&gt;=H17),"OK","chyba vyplnění")</f>
        <v>OK</v>
      </c>
    </row>
    <row r="18" spans="1:13" ht="18" customHeight="1" x14ac:dyDescent="0.2">
      <c r="A18" s="301"/>
      <c r="B18" s="304"/>
      <c r="C18" s="152"/>
      <c r="D18" s="74"/>
      <c r="E18" s="75"/>
      <c r="F18" s="77"/>
      <c r="G18" s="76">
        <f>IF(OR(AND(E18&gt;0,F18&gt;0,C17=2),AND(E18&gt;0,F18&gt;0,C17=4)),E18/F18,0)</f>
        <v>0</v>
      </c>
      <c r="H18" s="72">
        <f>IF(OR(D17=0,D18=0,F18=0,G19=0,C19=3), 0,(MIN(F18,G19,H17/(D18-D17)*D17*((D17+D18)/D18))))</f>
        <v>0</v>
      </c>
      <c r="I18" s="72">
        <f>IF(AND(H18&gt;0,G18&gt;0),FLOOR(H18*G18,1),0)</f>
        <v>0</v>
      </c>
      <c r="J18" s="73">
        <f>IF(OR(AND(I18&gt;0,C17=4),AND(I18&gt;0,C17=2),AND(I18&gt;0,C17=5)),FLOOR(I18*0.34,1),(IF(C17=3,0,0)))</f>
        <v>0</v>
      </c>
      <c r="K18" s="383"/>
      <c r="L18" s="383"/>
      <c r="M18" s="144" t="str">
        <f>IF(AND(H17+F18&lt;=D19),"OK","chyba vyplnění")</f>
        <v>OK</v>
      </c>
    </row>
    <row r="19" spans="1:13" ht="18" customHeight="1" thickBot="1" x14ac:dyDescent="0.25">
      <c r="A19" s="302"/>
      <c r="B19" s="305"/>
      <c r="C19" s="154">
        <v>1</v>
      </c>
      <c r="D19" s="131"/>
      <c r="E19" s="146">
        <f>SUM(E17:E18)</f>
        <v>0</v>
      </c>
      <c r="F19" s="147">
        <f>SUM(F17:F18)</f>
        <v>0</v>
      </c>
      <c r="G19" s="148">
        <f>FLOOR(IF(OR(AND(D18&gt;0,C19=2),AND(D18&gt;0,C19=4),AND(C19=3,F17=H17,D18&gt;0)),(F17+F18)/D18*D17,0),4)</f>
        <v>0</v>
      </c>
      <c r="H19" s="149"/>
      <c r="I19" s="150">
        <f>SUM(I17:I18)</f>
        <v>0</v>
      </c>
      <c r="J19" s="151">
        <f>SUM(J17:J18)</f>
        <v>0</v>
      </c>
      <c r="K19" s="384"/>
      <c r="L19" s="384"/>
      <c r="M19" s="145">
        <f>H17+F18</f>
        <v>0</v>
      </c>
    </row>
    <row r="20" spans="1:13" ht="18" customHeight="1" x14ac:dyDescent="0.2">
      <c r="A20" s="278">
        <v>3</v>
      </c>
      <c r="B20" s="281"/>
      <c r="C20" s="124">
        <v>1</v>
      </c>
      <c r="D20" s="125"/>
      <c r="E20" s="126"/>
      <c r="F20" s="126"/>
      <c r="G20" s="127" t="str">
        <f>IF(AND(E20&gt;0,F20&gt;0),E20/F20,"")</f>
        <v/>
      </c>
      <c r="H20" s="126"/>
      <c r="I20" s="128">
        <f>IF(AND(H20&gt;0,G20&gt;0,E20&gt;0),FLOOR(H20*G20+H22,1),0)</f>
        <v>0</v>
      </c>
      <c r="J20" s="129">
        <f>IF(OR(AND(I20&gt;0,C20=4),AND(I20&gt;0,C20=2),AND(I20&gt;0,C20=5)),FLOOR(I20*0.34,1),(IF(C20=3,0,0)))</f>
        <v>0</v>
      </c>
      <c r="K20" s="370"/>
      <c r="L20" s="385"/>
      <c r="M20" s="143" t="str">
        <f>IF(AND(D22&gt;=F20,F20&gt;=H20),"OK","chyba vyplnění")</f>
        <v>OK</v>
      </c>
    </row>
    <row r="21" spans="1:13" ht="18" customHeight="1" x14ac:dyDescent="0.2">
      <c r="A21" s="279"/>
      <c r="B21" s="282"/>
      <c r="C21" s="78"/>
      <c r="D21" s="74"/>
      <c r="E21" s="75"/>
      <c r="F21" s="77"/>
      <c r="G21" s="76">
        <f>IF(OR(AND(E21&gt;0,F21&gt;0,C20=2),AND(E21&gt;0,F21&gt;0,C20=4)),E21/F21,0)</f>
        <v>0</v>
      </c>
      <c r="H21" s="72">
        <f>IF(OR(D20=0,D21=0,F21=0,G22=0,C22=3), 0,(MIN(F21,G22,H20/(D21-D20)*D20*((D20+D21)/D21))))</f>
        <v>0</v>
      </c>
      <c r="I21" s="72">
        <f>IF(AND(H21&gt;0,G21&gt;0),FLOOR(H21*G21,1),0)</f>
        <v>0</v>
      </c>
      <c r="J21" s="73">
        <f>IF(OR(AND(I21&gt;0,C20=4),AND(I21&gt;0,C20=2),AND(I21&gt;0,C20=5)),FLOOR(I21*0.34,1),(IF(C20=3,0,0)))</f>
        <v>0</v>
      </c>
      <c r="K21" s="372"/>
      <c r="L21" s="386"/>
      <c r="M21" s="144" t="str">
        <f>IF(AND(H20+F21&lt;=D22),"OK","chyba vyplnění")</f>
        <v>OK</v>
      </c>
    </row>
    <row r="22" spans="1:13" ht="18" customHeight="1" thickBot="1" x14ac:dyDescent="0.25">
      <c r="A22" s="280"/>
      <c r="B22" s="283"/>
      <c r="C22" s="130">
        <v>1</v>
      </c>
      <c r="D22" s="131"/>
      <c r="E22" s="132">
        <f>SUM(E20:E21)</f>
        <v>0</v>
      </c>
      <c r="F22" s="133">
        <f>SUM(F20:F21)</f>
        <v>0</v>
      </c>
      <c r="G22" s="134">
        <f>FLOOR(IF(OR(AND(D21&gt;0,C22=2),AND(D21&gt;0,C22=4),AND(C22=3,F20=H20,D21&gt;0)),(F20+F21)/D21*D20,0),4)</f>
        <v>0</v>
      </c>
      <c r="H22" s="158"/>
      <c r="I22" s="159">
        <f>SUM(I20:I21)</f>
        <v>0</v>
      </c>
      <c r="J22" s="135">
        <f>SUM(J20:J21)</f>
        <v>0</v>
      </c>
      <c r="K22" s="387"/>
      <c r="L22" s="388"/>
      <c r="M22" s="145">
        <f>H20+F21</f>
        <v>0</v>
      </c>
    </row>
    <row r="23" spans="1:13" ht="18" customHeight="1" x14ac:dyDescent="0.2">
      <c r="A23" s="278">
        <v>4</v>
      </c>
      <c r="B23" s="281"/>
      <c r="C23" s="124">
        <v>1</v>
      </c>
      <c r="D23" s="125"/>
      <c r="E23" s="126"/>
      <c r="F23" s="126"/>
      <c r="G23" s="127" t="str">
        <f>IF(AND(E23&gt;0,F23&gt;0),E23/F23,"")</f>
        <v/>
      </c>
      <c r="H23" s="126"/>
      <c r="I23" s="128">
        <f>IF(AND(H23&gt;0,G23&gt;0,E23&gt;0),FLOOR(H23*G23+H25,1),0)</f>
        <v>0</v>
      </c>
      <c r="J23" s="129">
        <f>IF(OR(AND(I23&gt;0,C23=4),AND(I23&gt;0,C23=2),AND(I23&gt;0,C23=5)),FLOOR(I23*0.34,1),(IF(C23=3,0,0)))</f>
        <v>0</v>
      </c>
      <c r="K23" s="284"/>
      <c r="L23" s="284"/>
      <c r="M23" s="143" t="str">
        <f>IF(AND(D25&gt;=F23,F23&gt;=H23),"OK","chyba vyplnění")</f>
        <v>OK</v>
      </c>
    </row>
    <row r="24" spans="1:13" ht="18" customHeight="1" x14ac:dyDescent="0.2">
      <c r="A24" s="279"/>
      <c r="B24" s="282"/>
      <c r="C24" s="78"/>
      <c r="D24" s="74"/>
      <c r="E24" s="75"/>
      <c r="F24" s="75"/>
      <c r="G24" s="76">
        <f>IF(OR(AND(E24&gt;0,F24&gt;0,C23=2),AND(E24&gt;0,F24&gt;0,C23=4)),E24/F24,0)</f>
        <v>0</v>
      </c>
      <c r="H24" s="72">
        <f>IF(OR(D23=0,D24=0,F24=0,G25=0,C25=3), 0,(MIN(F24,G25,H23/(D24-D23)*D23*((D23+D24)/D24))))</f>
        <v>0</v>
      </c>
      <c r="I24" s="72">
        <f>IF(AND(H24&gt;0,G24&gt;0),FLOOR(H24*G24,1),0)</f>
        <v>0</v>
      </c>
      <c r="J24" s="73">
        <f>IF(OR(AND(I24&gt;0,C23=4),AND(I24&gt;0,C23=2),AND(I24&gt;0,C23=5)),FLOOR(I24*0.34,1),(IF(C23=3,0,0)))</f>
        <v>0</v>
      </c>
      <c r="K24" s="285"/>
      <c r="L24" s="285"/>
      <c r="M24" s="144" t="str">
        <f>IF(AND(H23+F24&lt;=D25),"OK","chyba vyplnění")</f>
        <v>OK</v>
      </c>
    </row>
    <row r="25" spans="1:13" ht="18" customHeight="1" thickBot="1" x14ac:dyDescent="0.25">
      <c r="A25" s="280"/>
      <c r="B25" s="283"/>
      <c r="C25" s="130">
        <v>1</v>
      </c>
      <c r="D25" s="131"/>
      <c r="E25" s="132">
        <f>SUM(E23:E24)</f>
        <v>0</v>
      </c>
      <c r="F25" s="133">
        <f>SUM(F23:F24)</f>
        <v>0</v>
      </c>
      <c r="G25" s="134">
        <f>FLOOR(IF(OR(AND(D24&gt;0,C25=2),AND(D24&gt;0,C25=4),AND(C25=3,F23=H23,D24&gt;0)),(F23+F24)/D24*D23,0),4)</f>
        <v>0</v>
      </c>
      <c r="H25" s="158"/>
      <c r="I25" s="159">
        <f>SUM(I23:I24)</f>
        <v>0</v>
      </c>
      <c r="J25" s="135">
        <f>SUM(J23:J24)</f>
        <v>0</v>
      </c>
      <c r="K25" s="286"/>
      <c r="L25" s="286"/>
      <c r="M25" s="145">
        <f>H23+F24</f>
        <v>0</v>
      </c>
    </row>
    <row r="26" spans="1:13" ht="18" customHeight="1" x14ac:dyDescent="0.2">
      <c r="A26" s="278">
        <v>5</v>
      </c>
      <c r="B26" s="281"/>
      <c r="C26" s="124">
        <v>1</v>
      </c>
      <c r="D26" s="119"/>
      <c r="E26" s="120"/>
      <c r="F26" s="120"/>
      <c r="G26" s="127" t="str">
        <f>IF(AND(E26&gt;0,F26&gt;0),E26/F26,"")</f>
        <v/>
      </c>
      <c r="H26" s="126"/>
      <c r="I26" s="128">
        <f>IF(AND(H26&gt;0,G26&gt;0,E26&gt;0),FLOOR(H26*G26+H28,1),0)</f>
        <v>0</v>
      </c>
      <c r="J26" s="129">
        <f>IF(OR(AND(I26&gt;0,C26=4),AND(I26&gt;0,C26=2),AND(I26&gt;0,C26=5)),FLOOR(I26*0.34,1),(IF(C26=3,0,0)))</f>
        <v>0</v>
      </c>
      <c r="K26" s="284"/>
      <c r="L26" s="284"/>
      <c r="M26" s="143" t="str">
        <f>IF(AND(D28&gt;=F26,F26&gt;=H26),"OK","chyba vyplnění")</f>
        <v>OK</v>
      </c>
    </row>
    <row r="27" spans="1:13" ht="18" customHeight="1" x14ac:dyDescent="0.2">
      <c r="A27" s="279"/>
      <c r="B27" s="282"/>
      <c r="C27" s="78"/>
      <c r="D27" s="74"/>
      <c r="E27" s="75"/>
      <c r="F27" s="77"/>
      <c r="G27" s="76">
        <f>IF(OR(AND(E27&gt;0,F27&gt;0,C26=2),AND(E27&gt;0,F27&gt;0,C26=4)),E27/F27,0)</f>
        <v>0</v>
      </c>
      <c r="H27" s="72">
        <f>IF(OR(D26=0,D27=0,F27=0,G28=0,C28=3), 0,(MIN(F27,G28,H26/(D27-D26)*D26*((D26+D27)/D27))))</f>
        <v>0</v>
      </c>
      <c r="I27" s="72">
        <f>IF(AND(H27&gt;0,G27&gt;0),FLOOR(H27*G27,1),0)</f>
        <v>0</v>
      </c>
      <c r="J27" s="73">
        <f>IF(OR(AND(I27&gt;0,C26=4),AND(I27&gt;0,C26=2),AND(I27&gt;0,C26=5)),FLOOR(I27*0.34,1),(IF(C26=3,0,0)))</f>
        <v>0</v>
      </c>
      <c r="K27" s="285"/>
      <c r="L27" s="285"/>
      <c r="M27" s="144" t="str">
        <f>IF(AND(H26+F27&lt;=D28),"OK","chyba vyplnění")</f>
        <v>OK</v>
      </c>
    </row>
    <row r="28" spans="1:13" ht="18" customHeight="1" thickBot="1" x14ac:dyDescent="0.25">
      <c r="A28" s="280"/>
      <c r="B28" s="283"/>
      <c r="C28" s="130">
        <v>1</v>
      </c>
      <c r="D28" s="416"/>
      <c r="E28" s="132">
        <f>SUM(E26:E27)</f>
        <v>0</v>
      </c>
      <c r="F28" s="133">
        <f>SUM(F26:F27)</f>
        <v>0</v>
      </c>
      <c r="G28" s="134">
        <f>FLOOR(IF(OR(AND(D27&gt;0,C28=2),AND(D27&gt;0,C28=4),AND(C28=3,F26=H26,D27&gt;0)),(F26+F27)/D27*D26,0),4)</f>
        <v>0</v>
      </c>
      <c r="H28" s="158"/>
      <c r="I28" s="159">
        <f>SUM(I26:I27)</f>
        <v>0</v>
      </c>
      <c r="J28" s="135">
        <f>SUM(J26:J27)</f>
        <v>0</v>
      </c>
      <c r="K28" s="286"/>
      <c r="L28" s="286"/>
      <c r="M28" s="145">
        <f>H26+F27</f>
        <v>0</v>
      </c>
    </row>
    <row r="29" spans="1:13" ht="18" customHeight="1" x14ac:dyDescent="0.2">
      <c r="A29" s="374">
        <v>6</v>
      </c>
      <c r="B29" s="281"/>
      <c r="C29" s="124">
        <v>1</v>
      </c>
      <c r="D29" s="125"/>
      <c r="E29" s="126"/>
      <c r="F29" s="126"/>
      <c r="G29" s="127" t="str">
        <f>IF(AND(E29&gt;0,F29&gt;0),E29/F29,"")</f>
        <v/>
      </c>
      <c r="H29" s="126"/>
      <c r="I29" s="128">
        <f>IF(AND(H29&gt;0,G29&gt;0,E29&gt;0),FLOOR(H29*G29+H31,1),0)</f>
        <v>0</v>
      </c>
      <c r="J29" s="129">
        <f>IF(OR(AND(I29&gt;0,C29=4),AND(I29&gt;0,C29=2),AND(I29&gt;0,C29=5)),FLOOR(I29*0.34,1),(IF(C29=3,0,0)))</f>
        <v>0</v>
      </c>
      <c r="K29" s="376"/>
      <c r="L29" s="377"/>
      <c r="M29" s="143" t="str">
        <f>IF(AND(D31&gt;=F29,F29&gt;=H29),"OK","chyba vyplnění")</f>
        <v>OK</v>
      </c>
    </row>
    <row r="30" spans="1:13" ht="18" customHeight="1" x14ac:dyDescent="0.2">
      <c r="A30" s="297"/>
      <c r="B30" s="282"/>
      <c r="C30" s="78"/>
      <c r="D30" s="74"/>
      <c r="E30" s="75"/>
      <c r="F30" s="75"/>
      <c r="G30" s="76">
        <f>IF(OR(AND(E30&gt;0,F30&gt;0,C29=2),AND(E30&gt;0,F30&gt;0,C29=4)),E30/F30,0)</f>
        <v>0</v>
      </c>
      <c r="H30" s="72">
        <f>IF(OR(D29=0,D30=0,F30=0,G31=0,C31=3), 0,(MIN(F30,G31,H29/(D30-D29)*D29*((D29+D30)/D30))))</f>
        <v>0</v>
      </c>
      <c r="I30" s="72">
        <f>IF(AND(H30&gt;0,G30&gt;0),FLOOR(H30*G30,1),0)</f>
        <v>0</v>
      </c>
      <c r="J30" s="73">
        <f>IF(OR(AND(I30&gt;0,C29=4),AND(I30&gt;0,C29=2),AND(I30&gt;0,C29=5)),FLOOR(I30*0.34,1),(IF(C29=3,0,0)))</f>
        <v>0</v>
      </c>
      <c r="K30" s="378"/>
      <c r="L30" s="379"/>
      <c r="M30" s="144" t="str">
        <f>IF(AND(H29+F30&lt;=D31),"OK","chyba vyplnění")</f>
        <v>OK</v>
      </c>
    </row>
    <row r="31" spans="1:13" ht="18" customHeight="1" thickBot="1" x14ac:dyDescent="0.25">
      <c r="A31" s="375"/>
      <c r="B31" s="283"/>
      <c r="C31" s="130">
        <v>1</v>
      </c>
      <c r="D31" s="131"/>
      <c r="E31" s="132">
        <f>SUM(E29:E30)</f>
        <v>0</v>
      </c>
      <c r="F31" s="133">
        <f>SUM(F29:F30)</f>
        <v>0</v>
      </c>
      <c r="G31" s="134">
        <f>FLOOR(IF(OR(AND(D30&gt;0,C31=2),AND(D30&gt;0,C31=4),AND(C31=3,F29=H29,D30&gt;0)),(F29+F30)/D30*D29,0),4)</f>
        <v>0</v>
      </c>
      <c r="H31" s="158"/>
      <c r="I31" s="159">
        <f>SUM(I29:I30)</f>
        <v>0</v>
      </c>
      <c r="J31" s="135">
        <f>SUM(J29:J30)</f>
        <v>0</v>
      </c>
      <c r="K31" s="380"/>
      <c r="L31" s="381"/>
      <c r="M31" s="145">
        <f>H29+F30</f>
        <v>0</v>
      </c>
    </row>
    <row r="32" spans="1:13" ht="18" customHeight="1" x14ac:dyDescent="0.2">
      <c r="A32" s="374">
        <v>7</v>
      </c>
      <c r="B32" s="281"/>
      <c r="C32" s="124">
        <v>1</v>
      </c>
      <c r="D32" s="125"/>
      <c r="E32" s="126"/>
      <c r="F32" s="126"/>
      <c r="G32" s="127" t="str">
        <f>IF(AND(E32&gt;0,F32&gt;0),E32/F32,"")</f>
        <v/>
      </c>
      <c r="H32" s="126"/>
      <c r="I32" s="128">
        <f>IF(AND(H32&gt;0,G32&gt;0,E32&gt;0),FLOOR(H32*G32+H34,1),0)</f>
        <v>0</v>
      </c>
      <c r="J32" s="129">
        <f>IF(OR(AND(I32&gt;0,C32=4),AND(I32&gt;0,C32=2),AND(I32&gt;0,C32=5)),FLOOR(I32*0.34,1),(IF(C32=3,0,0)))</f>
        <v>0</v>
      </c>
      <c r="K32" s="376"/>
      <c r="L32" s="377"/>
      <c r="M32" s="143" t="str">
        <f>IF(AND(D34&gt;=F32,F32&gt;=H32),"OK","chyba vyplnění")</f>
        <v>OK</v>
      </c>
    </row>
    <row r="33" spans="1:13" ht="18" customHeight="1" x14ac:dyDescent="0.2">
      <c r="A33" s="297"/>
      <c r="B33" s="282"/>
      <c r="C33" s="78"/>
      <c r="D33" s="74"/>
      <c r="E33" s="75"/>
      <c r="F33" s="75"/>
      <c r="G33" s="76">
        <f>IF(OR(AND(E33&gt;0,F33&gt;0,C32=2),AND(E33&gt;0,F33&gt;0,C32=4)),E33/F33,0)</f>
        <v>0</v>
      </c>
      <c r="H33" s="72">
        <f>IF(OR(D32=0,D33=0,F33=0,G34=0,C34=3), 0,(MIN(F33,G34,H32/(D33-D32)*D32*((D32+D33)/D33))))</f>
        <v>0</v>
      </c>
      <c r="I33" s="72">
        <f>IF(AND(H33&gt;0,G33&gt;0),FLOOR(H33*G33,1),0)</f>
        <v>0</v>
      </c>
      <c r="J33" s="73">
        <f>IF(OR(AND(I33&gt;0,C32=4),AND(I33&gt;0,C32=2),AND(I33&gt;0,C32=5)),FLOOR(I33*0.34,1),(IF(C32=3,0,0)))</f>
        <v>0</v>
      </c>
      <c r="K33" s="378"/>
      <c r="L33" s="379"/>
      <c r="M33" s="144" t="str">
        <f>IF(AND(H32+F33&lt;=D34),"OK","chyba vyplnění")</f>
        <v>OK</v>
      </c>
    </row>
    <row r="34" spans="1:13" ht="18" customHeight="1" thickBot="1" x14ac:dyDescent="0.25">
      <c r="A34" s="375"/>
      <c r="B34" s="283"/>
      <c r="C34" s="130"/>
      <c r="D34" s="131"/>
      <c r="E34" s="132">
        <f>SUM(E32:E33)</f>
        <v>0</v>
      </c>
      <c r="F34" s="133">
        <f>SUM(F32:F33)</f>
        <v>0</v>
      </c>
      <c r="G34" s="134">
        <f>FLOOR(IF(OR(AND(D33&gt;0,C34=2),AND(D33&gt;0,C34=4),AND(C34=3,F32=H32,D33&gt;0)),(F32+F33)/D33*D32,0),4)</f>
        <v>0</v>
      </c>
      <c r="H34" s="158"/>
      <c r="I34" s="159">
        <f>SUM(I32:I33)</f>
        <v>0</v>
      </c>
      <c r="J34" s="135">
        <f>SUM(J32:J33)</f>
        <v>0</v>
      </c>
      <c r="K34" s="380"/>
      <c r="L34" s="381"/>
      <c r="M34" s="145">
        <f>H32+F33</f>
        <v>0</v>
      </c>
    </row>
    <row r="35" spans="1:13" ht="18" customHeight="1" x14ac:dyDescent="0.2">
      <c r="A35" s="278">
        <v>8</v>
      </c>
      <c r="B35" s="281"/>
      <c r="C35" s="124">
        <v>1</v>
      </c>
      <c r="D35" s="125"/>
      <c r="E35" s="126"/>
      <c r="F35" s="126"/>
      <c r="G35" s="127" t="str">
        <f>IF(AND(E35&gt;0,F35&gt;0),E35/F35,"")</f>
        <v/>
      </c>
      <c r="H35" s="126"/>
      <c r="I35" s="128">
        <f>IF(AND(H35&gt;0,G35&gt;0,E35&gt;0),FLOOR(H35*G35+H37,1),0)</f>
        <v>0</v>
      </c>
      <c r="J35" s="129">
        <f>IF(OR(AND(I35&gt;0,C35=4),AND(I35&gt;0,C35=2),AND(I35&gt;0,C35=5)),FLOOR(I35*0.34,1),(IF(C35=3,0,0)))</f>
        <v>0</v>
      </c>
      <c r="K35" s="284"/>
      <c r="L35" s="284"/>
      <c r="M35" s="143" t="str">
        <f>IF(AND(D37&gt;=F35,F35&gt;=H35),"OK","chyba vyplnění")</f>
        <v>OK</v>
      </c>
    </row>
    <row r="36" spans="1:13" ht="18" customHeight="1" x14ac:dyDescent="0.2">
      <c r="A36" s="279"/>
      <c r="B36" s="282"/>
      <c r="C36" s="78"/>
      <c r="D36" s="74"/>
      <c r="E36" s="75"/>
      <c r="F36" s="75"/>
      <c r="G36" s="76">
        <f>IF(OR(AND(E36&gt;0,F36&gt;0,C35=2),AND(E36&gt;0,F36&gt;0,C35=4)),E36/F36,0)</f>
        <v>0</v>
      </c>
      <c r="H36" s="72">
        <f>IF(OR(D35=0,D36=0,F36=0,G37=0,C37=3), 0,(MIN(F36,G37,H35/(D36-D35)*D35*((D35+D36)/D36))))</f>
        <v>0</v>
      </c>
      <c r="I36" s="72">
        <f>IF(AND(H36&gt;0,G36&gt;0),FLOOR(H36*G36,1),0)</f>
        <v>0</v>
      </c>
      <c r="J36" s="73">
        <f>IF(OR(AND(I36&gt;0,C35=4),AND(I36&gt;0,C35=2),AND(I36&gt;0,C35=5)),FLOOR(I36*0.34,1),(IF(C35=3,0,0)))</f>
        <v>0</v>
      </c>
      <c r="K36" s="285"/>
      <c r="L36" s="285"/>
      <c r="M36" s="144" t="str">
        <f>IF(AND(H35+F36&lt;=D37),"OK","chyba vyplnění")</f>
        <v>OK</v>
      </c>
    </row>
    <row r="37" spans="1:13" ht="18" customHeight="1" thickBot="1" x14ac:dyDescent="0.25">
      <c r="A37" s="280"/>
      <c r="B37" s="283"/>
      <c r="C37" s="130">
        <v>1</v>
      </c>
      <c r="D37" s="131"/>
      <c r="E37" s="132">
        <f>SUM(E35:E36)</f>
        <v>0</v>
      </c>
      <c r="F37" s="133">
        <f>SUM(F35:F36)</f>
        <v>0</v>
      </c>
      <c r="G37" s="134">
        <f>FLOOR(IF(OR(AND(D36&gt;0,C37=2),AND(D36&gt;0,C37=4),AND(C37=3,F35=H35,D36&gt;0)),(F35+F36)/D36*D35,0),4)</f>
        <v>0</v>
      </c>
      <c r="H37" s="158"/>
      <c r="I37" s="159">
        <f>SUM(I35:I36)</f>
        <v>0</v>
      </c>
      <c r="J37" s="135">
        <f>SUM(J35:J36)</f>
        <v>0</v>
      </c>
      <c r="K37" s="286"/>
      <c r="L37" s="286"/>
      <c r="M37" s="145">
        <f>H35+F36</f>
        <v>0</v>
      </c>
    </row>
    <row r="38" spans="1:13" ht="18" customHeight="1" x14ac:dyDescent="0.2">
      <c r="A38" s="278">
        <v>9</v>
      </c>
      <c r="B38" s="281"/>
      <c r="C38" s="124">
        <v>1</v>
      </c>
      <c r="D38" s="125"/>
      <c r="E38" s="126"/>
      <c r="F38" s="126"/>
      <c r="G38" s="127" t="str">
        <f>IF(AND(E38&gt;0,F38&gt;0),E38/F38,"")</f>
        <v/>
      </c>
      <c r="H38" s="126"/>
      <c r="I38" s="128">
        <f>IF(AND(H38&gt;0,G38&gt;0,E38&gt;0),FLOOR(H38*G38+H40,1),0)</f>
        <v>0</v>
      </c>
      <c r="J38" s="129">
        <f>IF(OR(AND(I38&gt;0,C38=4),AND(I38&gt;0,C38=2),AND(I38&gt;0,C38=5)),FLOOR(I38*0.34,1),(IF(C38=3,0,0)))</f>
        <v>0</v>
      </c>
      <c r="K38" s="284"/>
      <c r="L38" s="284"/>
      <c r="M38" s="143" t="str">
        <f>IF(AND(D40&gt;=F38,F38&gt;=H38),"OK","chyba vyplnění")</f>
        <v>OK</v>
      </c>
    </row>
    <row r="39" spans="1:13" ht="18" customHeight="1" x14ac:dyDescent="0.2">
      <c r="A39" s="279"/>
      <c r="B39" s="282"/>
      <c r="C39" s="103"/>
      <c r="D39" s="74"/>
      <c r="E39" s="75"/>
      <c r="F39" s="75"/>
      <c r="G39" s="76">
        <f>IF(OR(AND(E39&gt;0,F39&gt;0,C38=2),AND(E39&gt;0,F39&gt;0,C38=4)),E39/F39,0)</f>
        <v>0</v>
      </c>
      <c r="H39" s="72">
        <f>IF(OR(D38=0,D39=0,F39=0,G40=0,C40=3), 0,(MIN(F39,G40,H38/(D39-D38)*D38*((D38+D39)/D39))))</f>
        <v>0</v>
      </c>
      <c r="I39" s="72">
        <f>IF(AND(H39&gt;0,G39&gt;0),FLOOR(H39*G39,1),0)</f>
        <v>0</v>
      </c>
      <c r="J39" s="73">
        <f>IF(OR(AND(I39&gt;0,C38=4),AND(I39&gt;0,C38=2),AND(I39&gt;0,C38=5)),FLOOR(I39*0.34,1),(IF(C38=3,0,0)))</f>
        <v>0</v>
      </c>
      <c r="K39" s="285"/>
      <c r="L39" s="285"/>
      <c r="M39" s="144" t="str">
        <f>IF(AND(H38+F39&lt;=D40),"OK","chyba vyplnění")</f>
        <v>OK</v>
      </c>
    </row>
    <row r="40" spans="1:13" ht="18" customHeight="1" thickBot="1" x14ac:dyDescent="0.25">
      <c r="A40" s="280"/>
      <c r="B40" s="283"/>
      <c r="C40" s="130">
        <v>1</v>
      </c>
      <c r="D40" s="131"/>
      <c r="E40" s="132">
        <f>SUM(E38:E39)</f>
        <v>0</v>
      </c>
      <c r="F40" s="133">
        <f>SUM(F38:F39)</f>
        <v>0</v>
      </c>
      <c r="G40" s="134">
        <f>FLOOR(IF(OR(AND(D39&gt;0,C40=2),AND(D39&gt;0,C40=4),AND(C40=3,F38=H38,D39&gt;0)),(F38+F39)/D39*D38,0),4)</f>
        <v>0</v>
      </c>
      <c r="H40" s="158"/>
      <c r="I40" s="159">
        <f>SUM(I38:I39)</f>
        <v>0</v>
      </c>
      <c r="J40" s="135">
        <f>SUM(J38:J39)</f>
        <v>0</v>
      </c>
      <c r="K40" s="286"/>
      <c r="L40" s="286"/>
      <c r="M40" s="145">
        <f>H38+F39</f>
        <v>0</v>
      </c>
    </row>
    <row r="41" spans="1:13" ht="18" customHeight="1" x14ac:dyDescent="0.2">
      <c r="A41" s="278">
        <v>10</v>
      </c>
      <c r="B41" s="281"/>
      <c r="C41" s="124">
        <v>1</v>
      </c>
      <c r="D41" s="125"/>
      <c r="E41" s="126"/>
      <c r="F41" s="126"/>
      <c r="G41" s="127" t="str">
        <f>IF(AND(E41&gt;0,F41&gt;0),E41/F41,"")</f>
        <v/>
      </c>
      <c r="H41" s="126"/>
      <c r="I41" s="128">
        <f>IF(AND(H41&gt;0,G41&gt;0,E41&gt;0),FLOOR(H41*G41+H43,1),0)</f>
        <v>0</v>
      </c>
      <c r="J41" s="129">
        <f>IF(OR(AND(I41&gt;0,C41=4),AND(I41&gt;0,C41=2),AND(I41&gt;0,C41=5)),FLOOR(I41*0.34,1),(IF(C41=3,0,0)))</f>
        <v>0</v>
      </c>
      <c r="K41" s="284"/>
      <c r="L41" s="284"/>
      <c r="M41" s="143" t="str">
        <f>IF(AND(D43&gt;=F41,F41&gt;=H41),"OK","chyba vyplnění")</f>
        <v>OK</v>
      </c>
    </row>
    <row r="42" spans="1:13" ht="18" customHeight="1" x14ac:dyDescent="0.2">
      <c r="A42" s="279"/>
      <c r="B42" s="282"/>
      <c r="C42" s="78"/>
      <c r="D42" s="74"/>
      <c r="E42" s="75"/>
      <c r="F42" s="75"/>
      <c r="G42" s="76">
        <f>IF(OR(AND(E42&gt;0,F42&gt;0,C41=2),AND(E42&gt;0,F42&gt;0,C41=4)),E42/F42,0)</f>
        <v>0</v>
      </c>
      <c r="H42" s="72">
        <f>IF(OR(D41=0,D42=0,F42=0,G43=0,C43=3), 0,(MIN(F42,G43,H41/(D42-D41)*D41*((D41+D42)/D42))))</f>
        <v>0</v>
      </c>
      <c r="I42" s="72">
        <f>IF(AND(H42&gt;0,G42&gt;0),FLOOR(H42*G42,1),0)</f>
        <v>0</v>
      </c>
      <c r="J42" s="73">
        <f>IF(OR(AND(I42&gt;0,C41=4),AND(I42&gt;0,C41=2),AND(I42&gt;0,C41=5)),FLOOR(I42*0.34,1),(IF(C41=3,0,0)))</f>
        <v>0</v>
      </c>
      <c r="K42" s="285"/>
      <c r="L42" s="285"/>
      <c r="M42" s="144" t="str">
        <f>IF(AND(H41+F42&lt;=D43),"OK","chyba vyplnění")</f>
        <v>OK</v>
      </c>
    </row>
    <row r="43" spans="1:13" ht="18" customHeight="1" thickBot="1" x14ac:dyDescent="0.25">
      <c r="A43" s="280"/>
      <c r="B43" s="283"/>
      <c r="C43" s="130">
        <v>1</v>
      </c>
      <c r="D43" s="131"/>
      <c r="E43" s="132">
        <f>SUM(E41:E42)</f>
        <v>0</v>
      </c>
      <c r="F43" s="133">
        <f>SUM(F41:F42)</f>
        <v>0</v>
      </c>
      <c r="G43" s="134">
        <f>FLOOR(IF(OR(AND(D42&gt;0,C43=2),AND(D42&gt;0,C43=4),AND(C43=3,F41=H41,D42&gt;0)),(F41+F42)/D42*D41,0),4)</f>
        <v>0</v>
      </c>
      <c r="H43" s="158"/>
      <c r="I43" s="159">
        <f>SUM(I41:I42)</f>
        <v>0</v>
      </c>
      <c r="J43" s="135">
        <f>SUM(J41:J42)</f>
        <v>0</v>
      </c>
      <c r="K43" s="286"/>
      <c r="L43" s="286"/>
      <c r="M43" s="145">
        <f>H41+F42</f>
        <v>0</v>
      </c>
    </row>
    <row r="44" spans="1:13" ht="18" customHeight="1" x14ac:dyDescent="0.2">
      <c r="A44" s="278">
        <v>11</v>
      </c>
      <c r="B44" s="281"/>
      <c r="C44" s="124">
        <v>1</v>
      </c>
      <c r="D44" s="125"/>
      <c r="E44" s="126"/>
      <c r="F44" s="126"/>
      <c r="G44" s="127" t="str">
        <f>IF(AND(E44&gt;0,F44&gt;0),E44/F44,"")</f>
        <v/>
      </c>
      <c r="H44" s="126"/>
      <c r="I44" s="128">
        <f>IF(AND(H44&gt;0,G44&gt;0,E44&gt;0),FLOOR(H44*G44+H46,1),0)</f>
        <v>0</v>
      </c>
      <c r="J44" s="129">
        <f>IF(OR(AND(I44&gt;0,C44=4),AND(I44&gt;0,C44=2),AND(I44&gt;0,C44=5)),FLOOR(I44*0.34,1),(IF(C44=3,0,0)))</f>
        <v>0</v>
      </c>
      <c r="K44" s="284"/>
      <c r="L44" s="284"/>
      <c r="M44" s="143" t="str">
        <f>IF(AND(D46&gt;=F44,F44&gt;=H44),"OK","chyba vyplnění")</f>
        <v>OK</v>
      </c>
    </row>
    <row r="45" spans="1:13" ht="18" customHeight="1" x14ac:dyDescent="0.2">
      <c r="A45" s="279"/>
      <c r="B45" s="282"/>
      <c r="C45" s="78"/>
      <c r="D45" s="74"/>
      <c r="E45" s="75"/>
      <c r="F45" s="75"/>
      <c r="G45" s="76">
        <f>IF(OR(AND(E45&gt;0,F45&gt;0,C44=2),AND(E45&gt;0,F45&gt;0,C44=4)),E45/F45,0)</f>
        <v>0</v>
      </c>
      <c r="H45" s="72">
        <f>IF(OR(D44=0,D45=0,F45=0,G46=0,C46=3), 0,(MIN(F45,G46,H44/(D45-D44)*D44*((D44+D45)/D45))))</f>
        <v>0</v>
      </c>
      <c r="I45" s="72">
        <f>IF(AND(H45&gt;0,G45&gt;0),FLOOR(H45*G45,1),0)</f>
        <v>0</v>
      </c>
      <c r="J45" s="73">
        <f>IF(OR(AND(I45&gt;0,C44=4),AND(I45&gt;0,C44=2),AND(I45&gt;0,C44=5)),FLOOR(I45*0.34,1),(IF(C44=3,0,0)))</f>
        <v>0</v>
      </c>
      <c r="K45" s="285"/>
      <c r="L45" s="285"/>
      <c r="M45" s="144" t="str">
        <f>IF(AND(H44+F45&lt;=D46),"OK","chyba vyplnění")</f>
        <v>OK</v>
      </c>
    </row>
    <row r="46" spans="1:13" ht="18" customHeight="1" thickBot="1" x14ac:dyDescent="0.25">
      <c r="A46" s="280"/>
      <c r="B46" s="283"/>
      <c r="C46" s="130">
        <v>1</v>
      </c>
      <c r="D46" s="131"/>
      <c r="E46" s="132">
        <f>SUM(E44:E45)</f>
        <v>0</v>
      </c>
      <c r="F46" s="133">
        <f>SUM(F44:F45)</f>
        <v>0</v>
      </c>
      <c r="G46" s="134">
        <f>FLOOR(IF(OR(AND(D45&gt;0,C46=2),AND(D45&gt;0,C46=4),AND(C46=3,F44=H44,D45&gt;0)),(F44+F45)/D45*D44,0),4)</f>
        <v>0</v>
      </c>
      <c r="H46" s="158"/>
      <c r="I46" s="159">
        <f>SUM(I44:I45)</f>
        <v>0</v>
      </c>
      <c r="J46" s="135">
        <f>SUM(J44:J45)</f>
        <v>0</v>
      </c>
      <c r="K46" s="286"/>
      <c r="L46" s="286"/>
      <c r="M46" s="145">
        <f>H44+F45</f>
        <v>0</v>
      </c>
    </row>
    <row r="47" spans="1:13" ht="18" customHeight="1" x14ac:dyDescent="0.2">
      <c r="A47" s="278">
        <v>12</v>
      </c>
      <c r="B47" s="281"/>
      <c r="C47" s="124">
        <v>1</v>
      </c>
      <c r="D47" s="125"/>
      <c r="E47" s="126"/>
      <c r="F47" s="126"/>
      <c r="G47" s="127" t="str">
        <f>IF(AND(E47&gt;0,F47&gt;0),E47/F47,"")</f>
        <v/>
      </c>
      <c r="H47" s="126"/>
      <c r="I47" s="128">
        <f>IF(AND(H47&gt;0,G47&gt;0,E47&gt;0),FLOOR(H47*G47+H49,1),0)</f>
        <v>0</v>
      </c>
      <c r="J47" s="129">
        <f>IF(OR(AND(I47&gt;0,C47=4),AND(I47&gt;0,C47=2),AND(I47&gt;0,C47=5)),FLOOR(I47*0.34,1),(IF(C47=3,0,0)))</f>
        <v>0</v>
      </c>
      <c r="K47" s="284"/>
      <c r="L47" s="284"/>
      <c r="M47" s="143" t="str">
        <f>IF(AND(D49&gt;=F47,F47&gt;=H47),"OK","chyba vyplnění")</f>
        <v>OK</v>
      </c>
    </row>
    <row r="48" spans="1:13" ht="18" customHeight="1" x14ac:dyDescent="0.2">
      <c r="A48" s="279"/>
      <c r="B48" s="282"/>
      <c r="C48" s="78"/>
      <c r="D48" s="74"/>
      <c r="E48" s="75"/>
      <c r="F48" s="75"/>
      <c r="G48" s="76">
        <f>IF(OR(AND(E48&gt;0,F48&gt;0,C47=2),AND(E48&gt;0,F48&gt;0,C47=4)),E48/F48,0)</f>
        <v>0</v>
      </c>
      <c r="H48" s="72">
        <f>IF(OR(D47=0,D48=0,F48=0,G49=0,C49=3), 0,(MIN(F48,G49,H47/(D48-D47)*D47*((D47+D48)/D48))))</f>
        <v>0</v>
      </c>
      <c r="I48" s="72">
        <f>IF(AND(H48&gt;0,G48&gt;0),FLOOR(H48*G48,1),0)</f>
        <v>0</v>
      </c>
      <c r="J48" s="73">
        <f>IF(OR(AND(I48&gt;0,C47=4),AND(I48&gt;0,C47=2),AND(I48&gt;0,C47=5)),FLOOR(I48*0.34,1),(IF(C47=3,0,0)))</f>
        <v>0</v>
      </c>
      <c r="K48" s="285"/>
      <c r="L48" s="285"/>
      <c r="M48" s="144" t="str">
        <f>IF(AND(H47+F48&lt;=D49),"OK","chyba vyplnění")</f>
        <v>OK</v>
      </c>
    </row>
    <row r="49" spans="1:13" ht="18" customHeight="1" thickBot="1" x14ac:dyDescent="0.25">
      <c r="A49" s="280"/>
      <c r="B49" s="283"/>
      <c r="C49" s="130"/>
      <c r="D49" s="131"/>
      <c r="E49" s="132">
        <f>SUM(E47:E48)</f>
        <v>0</v>
      </c>
      <c r="F49" s="133">
        <f>SUM(F47:F48)</f>
        <v>0</v>
      </c>
      <c r="G49" s="134">
        <f>FLOOR(IF(OR(AND(D48&gt;0,C49=2),AND(D48&gt;0,C49=4),AND(C49=3,F47=H47,D48&gt;0)),(F47+F48)/D48*D47,0),4)</f>
        <v>0</v>
      </c>
      <c r="H49" s="158"/>
      <c r="I49" s="159">
        <f>SUM(I47:I48)</f>
        <v>0</v>
      </c>
      <c r="J49" s="135">
        <f>SUM(J47:J48)</f>
        <v>0</v>
      </c>
      <c r="K49" s="286"/>
      <c r="L49" s="286"/>
      <c r="M49" s="145">
        <f>H47+F48</f>
        <v>0</v>
      </c>
    </row>
    <row r="50" spans="1:13" ht="18" customHeight="1" x14ac:dyDescent="0.2">
      <c r="A50" s="278">
        <v>13</v>
      </c>
      <c r="B50" s="281"/>
      <c r="C50" s="124">
        <v>1</v>
      </c>
      <c r="D50" s="125"/>
      <c r="E50" s="126"/>
      <c r="F50" s="126"/>
      <c r="G50" s="127" t="str">
        <f>IF(AND(E50&gt;0,F50&gt;0),E50/F50,"")</f>
        <v/>
      </c>
      <c r="H50" s="126"/>
      <c r="I50" s="128">
        <f>IF(AND(H50&gt;0,G50&gt;0,E50&gt;0),FLOOR(H50*G50+H52,1),0)</f>
        <v>0</v>
      </c>
      <c r="J50" s="129">
        <f>IF(OR(AND(I50&gt;0,C50=4),AND(I50&gt;0,C50=2),AND(I50&gt;0,C50=5)),FLOOR(I50*0.34,1),(IF(C50=3,0,0)))</f>
        <v>0</v>
      </c>
      <c r="K50" s="284"/>
      <c r="L50" s="284"/>
      <c r="M50" s="143" t="str">
        <f>IF(AND(D52&gt;=F50,F50&gt;=H50),"OK","chyba vyplnění")</f>
        <v>OK</v>
      </c>
    </row>
    <row r="51" spans="1:13" ht="18" customHeight="1" x14ac:dyDescent="0.2">
      <c r="A51" s="279"/>
      <c r="B51" s="282"/>
      <c r="C51" s="78"/>
      <c r="D51" s="74"/>
      <c r="E51" s="75"/>
      <c r="F51" s="75"/>
      <c r="G51" s="76">
        <f>IF(OR(AND(E51&gt;0,F51&gt;0,C50=2),AND(E51&gt;0,F51&gt;0,C50=4)),E51/F51,0)</f>
        <v>0</v>
      </c>
      <c r="H51" s="72">
        <f>IF(OR(D50=0,D51=0,F51=0,G52=0,C52=3), 0,(MIN(F51,G52,H50/(D51-D50)*D50*((D50+D51)/D51))))</f>
        <v>0</v>
      </c>
      <c r="I51" s="72">
        <f>IF(AND(H51&gt;0,G51&gt;0),FLOOR(H51*G51,1),0)</f>
        <v>0</v>
      </c>
      <c r="J51" s="73">
        <f>IF(OR(AND(I51&gt;0,C50=4),AND(I51&gt;0,C50=2),AND(I51&gt;0,C50=5)),FLOOR(I51*0.34,1),(IF(C50=3,0,0)))</f>
        <v>0</v>
      </c>
      <c r="K51" s="285"/>
      <c r="L51" s="285"/>
      <c r="M51" s="144" t="str">
        <f>IF(AND(H50+F51&lt;=D52),"OK","chyba vyplnění")</f>
        <v>OK</v>
      </c>
    </row>
    <row r="52" spans="1:13" ht="18" customHeight="1" thickBot="1" x14ac:dyDescent="0.25">
      <c r="A52" s="280"/>
      <c r="B52" s="283"/>
      <c r="C52" s="130"/>
      <c r="D52" s="131"/>
      <c r="E52" s="132">
        <f>SUM(E50:E51)</f>
        <v>0</v>
      </c>
      <c r="F52" s="133">
        <f>SUM(F50:F51)</f>
        <v>0</v>
      </c>
      <c r="G52" s="134">
        <f>FLOOR(IF(OR(AND(D51&gt;0,C52=2),AND(D51&gt;0,C52=4),AND(C52=3,F50=H50,D51&gt;0)),(F50+F51)/D51*D50,0),4)</f>
        <v>0</v>
      </c>
      <c r="H52" s="158"/>
      <c r="I52" s="159">
        <f>SUM(I50:I51)</f>
        <v>0</v>
      </c>
      <c r="J52" s="135">
        <f>SUM(J50:J51)</f>
        <v>0</v>
      </c>
      <c r="K52" s="286"/>
      <c r="L52" s="286"/>
      <c r="M52" s="145">
        <f>H50+F51</f>
        <v>0</v>
      </c>
    </row>
    <row r="53" spans="1:13" ht="18" customHeight="1" x14ac:dyDescent="0.2">
      <c r="A53" s="278">
        <v>14</v>
      </c>
      <c r="B53" s="281"/>
      <c r="C53" s="124">
        <v>1</v>
      </c>
      <c r="D53" s="125"/>
      <c r="E53" s="126"/>
      <c r="F53" s="126"/>
      <c r="G53" s="127" t="str">
        <f>IF(AND(E53&gt;0,F53&gt;0),E53/F53,"")</f>
        <v/>
      </c>
      <c r="H53" s="126"/>
      <c r="I53" s="128">
        <f>IF(AND(H53&gt;0,G53&gt;0,E53&gt;0),FLOOR(H53*G53+H55,1),0)</f>
        <v>0</v>
      </c>
      <c r="J53" s="129">
        <f>IF(OR(AND(I53&gt;0,C53=4),AND(I53&gt;0,C53=2),AND(I53&gt;0,C53=5)),FLOOR(I53*0.34,1),(IF(C53=3,0,0)))</f>
        <v>0</v>
      </c>
      <c r="K53" s="284"/>
      <c r="L53" s="284"/>
      <c r="M53" s="143" t="str">
        <f>IF(AND(D55&gt;=F53,F53&gt;=H53),"OK","chyba vyplnění")</f>
        <v>OK</v>
      </c>
    </row>
    <row r="54" spans="1:13" ht="18" customHeight="1" x14ac:dyDescent="0.2">
      <c r="A54" s="279"/>
      <c r="B54" s="282"/>
      <c r="C54" s="78"/>
      <c r="D54" s="74"/>
      <c r="E54" s="75"/>
      <c r="F54" s="75"/>
      <c r="G54" s="76">
        <f>IF(OR(AND(E54&gt;0,F54&gt;0,C53=2),AND(E54&gt;0,F54&gt;0,C53=4)),E54/F54,0)</f>
        <v>0</v>
      </c>
      <c r="H54" s="72">
        <f>IF(OR(D53=0,D54=0,F54=0,G55=0,C55=3), 0,(MIN(F54,G55,H53/(D54-D53)*D53*((D53+D54)/D54))))</f>
        <v>0</v>
      </c>
      <c r="I54" s="72">
        <f>IF(AND(H54&gt;0,G54&gt;0),FLOOR(H54*G54,1),0)</f>
        <v>0</v>
      </c>
      <c r="J54" s="73">
        <f>IF(OR(AND(I54&gt;0,C53=4),AND(I54&gt;0,C53=2),AND(I54&gt;0,C53=5)),FLOOR(I54*0.34,1),(IF(C53=3,0,0)))</f>
        <v>0</v>
      </c>
      <c r="K54" s="285"/>
      <c r="L54" s="285"/>
      <c r="M54" s="144" t="str">
        <f>IF(AND(H53+F54&lt;=D55),"OK","chyba vyplnění")</f>
        <v>OK</v>
      </c>
    </row>
    <row r="55" spans="1:13" ht="18" customHeight="1" thickBot="1" x14ac:dyDescent="0.25">
      <c r="A55" s="280"/>
      <c r="B55" s="283"/>
      <c r="C55" s="130"/>
      <c r="D55" s="131"/>
      <c r="E55" s="132">
        <f>SUM(E53:E54)</f>
        <v>0</v>
      </c>
      <c r="F55" s="133">
        <f>SUM(F53:F54)</f>
        <v>0</v>
      </c>
      <c r="G55" s="134">
        <f>FLOOR(IF(OR(AND(D54&gt;0,C55=2),AND(D54&gt;0,C55=4),AND(C55=3,F53=H53,D54&gt;0)),(F53+F54)/D54*D53,0),4)</f>
        <v>0</v>
      </c>
      <c r="H55" s="158"/>
      <c r="I55" s="159">
        <f>SUM(I53:I54)</f>
        <v>0</v>
      </c>
      <c r="J55" s="135">
        <f>SUM(J53:J54)</f>
        <v>0</v>
      </c>
      <c r="K55" s="286"/>
      <c r="L55" s="286"/>
      <c r="M55" s="145">
        <f>H53+F54</f>
        <v>0</v>
      </c>
    </row>
    <row r="56" spans="1:13" ht="18" customHeight="1" x14ac:dyDescent="0.2">
      <c r="A56" s="278">
        <v>15</v>
      </c>
      <c r="B56" s="281"/>
      <c r="C56" s="124">
        <v>1</v>
      </c>
      <c r="D56" s="125"/>
      <c r="E56" s="126"/>
      <c r="F56" s="126"/>
      <c r="G56" s="127" t="str">
        <f>IF(AND(E56&gt;0,F56&gt;0),E56/F56,"")</f>
        <v/>
      </c>
      <c r="H56" s="126"/>
      <c r="I56" s="128">
        <f>IF(AND(H56&gt;0,G56&gt;0,E56&gt;0),FLOOR(H56*G56+H58,1),0)</f>
        <v>0</v>
      </c>
      <c r="J56" s="129">
        <f>IF(OR(AND(I56&gt;0,C56=4),AND(I56&gt;0,C56=2),AND(I56&gt;0,C56=5)),FLOOR(I56*0.34,1),(IF(C56=3,0,0)))</f>
        <v>0</v>
      </c>
      <c r="K56" s="284"/>
      <c r="L56" s="284"/>
      <c r="M56" s="143" t="str">
        <f>IF(AND(D58&gt;=F56,F56&gt;=H56),"OK","chyba vyplnění")</f>
        <v>OK</v>
      </c>
    </row>
    <row r="57" spans="1:13" ht="18" customHeight="1" x14ac:dyDescent="0.2">
      <c r="A57" s="279"/>
      <c r="B57" s="282"/>
      <c r="C57" s="78"/>
      <c r="D57" s="74"/>
      <c r="E57" s="75"/>
      <c r="F57" s="75"/>
      <c r="G57" s="76">
        <f>IF(OR(AND(E57&gt;0,F57&gt;0,C56=2),AND(E57&gt;0,F57&gt;0,C56=4)),E57/F57,0)</f>
        <v>0</v>
      </c>
      <c r="H57" s="72">
        <f>IF(OR(D56=0,D57=0,F57=0,G58=0,C58=3), 0,(MIN(F57,G58,H56/(D57-D56)*D56*((D56+D57)/D57))))</f>
        <v>0</v>
      </c>
      <c r="I57" s="72">
        <f>IF(AND(H57&gt;0,G57&gt;0),FLOOR(H57*G57,1),0)</f>
        <v>0</v>
      </c>
      <c r="J57" s="73">
        <f>IF(OR(AND(I57&gt;0,C56=4),AND(I57&gt;0,C56=2),AND(I57&gt;0,C56=5)),FLOOR(I57*0.34,1),(IF(C56=3,0,0)))</f>
        <v>0</v>
      </c>
      <c r="K57" s="285"/>
      <c r="L57" s="285"/>
      <c r="M57" s="144" t="str">
        <f>IF(AND(H56+F57&lt;=D58),"OK","chyba vyplnění")</f>
        <v>OK</v>
      </c>
    </row>
    <row r="58" spans="1:13" ht="18" customHeight="1" thickBot="1" x14ac:dyDescent="0.25">
      <c r="A58" s="280"/>
      <c r="B58" s="283"/>
      <c r="C58" s="130"/>
      <c r="D58" s="131"/>
      <c r="E58" s="132">
        <f>SUM(E56:E57)</f>
        <v>0</v>
      </c>
      <c r="F58" s="133">
        <f>SUM(F56:F57)</f>
        <v>0</v>
      </c>
      <c r="G58" s="134">
        <f>FLOOR(IF(OR(AND(D57&gt;0,C58=2),AND(D57&gt;0,C58=4),AND(C58=3,F56=H56,D57&gt;0)),(F56+F57)/D57*D56,0),4)</f>
        <v>0</v>
      </c>
      <c r="H58" s="158"/>
      <c r="I58" s="159">
        <f>SUM(I56:I57)</f>
        <v>0</v>
      </c>
      <c r="J58" s="135">
        <f>SUM(J56:J57)</f>
        <v>0</v>
      </c>
      <c r="K58" s="286"/>
      <c r="L58" s="286"/>
      <c r="M58" s="145">
        <f>H56+F57</f>
        <v>0</v>
      </c>
    </row>
    <row r="59" spans="1:13" ht="18" customHeight="1" x14ac:dyDescent="0.2">
      <c r="A59" s="278">
        <v>16</v>
      </c>
      <c r="B59" s="281"/>
      <c r="C59" s="124">
        <v>1</v>
      </c>
      <c r="D59" s="125"/>
      <c r="E59" s="126"/>
      <c r="F59" s="126"/>
      <c r="G59" s="127" t="str">
        <f>IF(AND(E59&gt;0,F59&gt;0),E59/F59,"")</f>
        <v/>
      </c>
      <c r="H59" s="126"/>
      <c r="I59" s="128">
        <f>IF(AND(H59&gt;0,G59&gt;0,E59&gt;0),FLOOR(H59*G59+H61,1),0)</f>
        <v>0</v>
      </c>
      <c r="J59" s="129">
        <f>IF(OR(AND(I59&gt;0,C59=4),AND(I59&gt;0,C59=2),AND(I59&gt;0,C59=5)),FLOOR(I59*0.34,1),(IF(C59=3,0,0)))</f>
        <v>0</v>
      </c>
      <c r="K59" s="284"/>
      <c r="L59" s="284"/>
      <c r="M59" s="143" t="str">
        <f>IF(AND(D61&gt;=F59,F59&gt;=H59),"OK","chyba vyplnění")</f>
        <v>OK</v>
      </c>
    </row>
    <row r="60" spans="1:13" ht="18" customHeight="1" x14ac:dyDescent="0.2">
      <c r="A60" s="279"/>
      <c r="B60" s="282"/>
      <c r="C60" s="78"/>
      <c r="D60" s="74"/>
      <c r="E60" s="75"/>
      <c r="F60" s="75"/>
      <c r="G60" s="76">
        <f>IF(OR(AND(E60&gt;0,F60&gt;0,C59=2),AND(E60&gt;0,F60&gt;0,C59=4)),E60/F60,0)</f>
        <v>0</v>
      </c>
      <c r="H60" s="72">
        <f>IF(OR(D59=0,D60=0,F60=0,G61=0,C61=3), 0,(MIN(F60,G61,H59/(D60-D59)*D59*((D59+D60)/D60))))</f>
        <v>0</v>
      </c>
      <c r="I60" s="72">
        <f>IF(AND(H60&gt;0,G60&gt;0),FLOOR(H60*G60,1),0)</f>
        <v>0</v>
      </c>
      <c r="J60" s="73">
        <f>IF(OR(AND(I60&gt;0,C59=4),AND(I60&gt;0,C59=2),AND(I60&gt;0,C59=5)),FLOOR(I60*0.34,1),(IF(C59=3,0,0)))</f>
        <v>0</v>
      </c>
      <c r="K60" s="285"/>
      <c r="L60" s="285"/>
      <c r="M60" s="144" t="str">
        <f>IF(AND(H59+F60&lt;=D61),"OK","chyba vyplnění")</f>
        <v>OK</v>
      </c>
    </row>
    <row r="61" spans="1:13" ht="18" customHeight="1" thickBot="1" x14ac:dyDescent="0.25">
      <c r="A61" s="280"/>
      <c r="B61" s="283"/>
      <c r="C61" s="130"/>
      <c r="D61" s="131"/>
      <c r="E61" s="132">
        <f>SUM(E59:E60)</f>
        <v>0</v>
      </c>
      <c r="F61" s="133">
        <f>SUM(F59:F60)</f>
        <v>0</v>
      </c>
      <c r="G61" s="134">
        <f>FLOOR(IF(OR(AND(D60&gt;0,C61=2),AND(D60&gt;0,C61=4),AND(C61=3,F59=H59,D60&gt;0)),(F59+F60)/D60*D59,0),4)</f>
        <v>0</v>
      </c>
      <c r="H61" s="158"/>
      <c r="I61" s="159">
        <f>SUM(I59:I60)</f>
        <v>0</v>
      </c>
      <c r="J61" s="135">
        <f>SUM(J59:J60)</f>
        <v>0</v>
      </c>
      <c r="K61" s="286"/>
      <c r="L61" s="286"/>
      <c r="M61" s="145">
        <f>H59+F60</f>
        <v>0</v>
      </c>
    </row>
    <row r="62" spans="1:13" ht="18" customHeight="1" x14ac:dyDescent="0.2">
      <c r="A62" s="278">
        <v>17</v>
      </c>
      <c r="B62" s="281"/>
      <c r="C62" s="124">
        <v>1</v>
      </c>
      <c r="D62" s="125"/>
      <c r="E62" s="126"/>
      <c r="F62" s="126"/>
      <c r="G62" s="127" t="str">
        <f>IF(AND(E62&gt;0,F62&gt;0),E62/F62,"")</f>
        <v/>
      </c>
      <c r="H62" s="126"/>
      <c r="I62" s="128">
        <f>IF(AND(H62&gt;0,G62&gt;0,E62&gt;0),FLOOR(H62*G62+H64,1),0)</f>
        <v>0</v>
      </c>
      <c r="J62" s="129">
        <f>IF(OR(AND(I62&gt;0,C62=4),AND(I62&gt;0,C62=2),AND(I62&gt;0,C62=5)),FLOOR(I62*0.34,1),(IF(C62=3,0,0)))</f>
        <v>0</v>
      </c>
      <c r="K62" s="284"/>
      <c r="L62" s="284"/>
      <c r="M62" s="143" t="str">
        <f>IF(AND(D64&gt;=F62,F62&gt;=H62),"OK","chyba vyplnění")</f>
        <v>OK</v>
      </c>
    </row>
    <row r="63" spans="1:13" ht="18" customHeight="1" x14ac:dyDescent="0.2">
      <c r="A63" s="279"/>
      <c r="B63" s="282"/>
      <c r="C63" s="78"/>
      <c r="D63" s="74"/>
      <c r="E63" s="75"/>
      <c r="F63" s="75"/>
      <c r="G63" s="76">
        <f>IF(OR(AND(E63&gt;0,F63&gt;0,C62=2),AND(E63&gt;0,F63&gt;0,C62=4)),E63/F63,0)</f>
        <v>0</v>
      </c>
      <c r="H63" s="72">
        <f>IF(OR(D62=0,D63=0,F63=0,G64=0,C64=3), 0,(MIN(F63,G64,H62/(D63-D62)*D62*((D62+D63)/D63))))</f>
        <v>0</v>
      </c>
      <c r="I63" s="72">
        <f>IF(AND(H63&gt;0,G63&gt;0),FLOOR(H63*G63,1),0)</f>
        <v>0</v>
      </c>
      <c r="J63" s="73">
        <f>IF(OR(AND(I63&gt;0,C62=4),AND(I63&gt;0,C62=2),AND(I63&gt;0,C62=5)),FLOOR(I63*0.34,1),(IF(C62=3,0,0)))</f>
        <v>0</v>
      </c>
      <c r="K63" s="285"/>
      <c r="L63" s="285"/>
      <c r="M63" s="144" t="str">
        <f>IF(AND(H62+F63&lt;=D64),"OK","chyba vyplnění")</f>
        <v>OK</v>
      </c>
    </row>
    <row r="64" spans="1:13" ht="18" customHeight="1" thickBot="1" x14ac:dyDescent="0.25">
      <c r="A64" s="280"/>
      <c r="B64" s="283"/>
      <c r="C64" s="130"/>
      <c r="D64" s="131"/>
      <c r="E64" s="132">
        <f>SUM(E62:E63)</f>
        <v>0</v>
      </c>
      <c r="F64" s="133">
        <f>SUM(F62:F63)</f>
        <v>0</v>
      </c>
      <c r="G64" s="134">
        <f>FLOOR(IF(OR(AND(D63&gt;0,C64=2),AND(D63&gt;0,C64=4),AND(C64=3,F62=H62,D63&gt;0)),(F62+F63)/D63*D62,0),4)</f>
        <v>0</v>
      </c>
      <c r="H64" s="158"/>
      <c r="I64" s="159">
        <f>SUM(I62:I63)</f>
        <v>0</v>
      </c>
      <c r="J64" s="135">
        <f>SUM(J62:J63)</f>
        <v>0</v>
      </c>
      <c r="K64" s="286"/>
      <c r="L64" s="286"/>
      <c r="M64" s="145">
        <f>H62+F63</f>
        <v>0</v>
      </c>
    </row>
    <row r="65" spans="1:13" ht="18" customHeight="1" x14ac:dyDescent="0.2">
      <c r="A65" s="278">
        <v>18</v>
      </c>
      <c r="B65" s="281"/>
      <c r="C65" s="124">
        <v>1</v>
      </c>
      <c r="D65" s="125"/>
      <c r="E65" s="126"/>
      <c r="F65" s="126"/>
      <c r="G65" s="127" t="str">
        <f>IF(AND(E65&gt;0,F65&gt;0),E65/F65,"")</f>
        <v/>
      </c>
      <c r="H65" s="126"/>
      <c r="I65" s="128">
        <f>IF(AND(H65&gt;0,G65&gt;0,E65&gt;0),FLOOR(H65*G65+H67,1),0)</f>
        <v>0</v>
      </c>
      <c r="J65" s="129">
        <f>IF(OR(AND(I65&gt;0,C65=4),AND(I65&gt;0,C65=2),AND(I65&gt;0,C65=5)),FLOOR(I65*0.34,1),(IF(C65=3,0,0)))</f>
        <v>0</v>
      </c>
      <c r="K65" s="284"/>
      <c r="L65" s="284"/>
      <c r="M65" s="143" t="str">
        <f>IF(AND(D67&gt;=F65,F65&gt;=H65),"OK","chyba vyplnění")</f>
        <v>OK</v>
      </c>
    </row>
    <row r="66" spans="1:13" ht="18" customHeight="1" x14ac:dyDescent="0.2">
      <c r="A66" s="279"/>
      <c r="B66" s="282"/>
      <c r="C66" s="78"/>
      <c r="D66" s="74"/>
      <c r="E66" s="75"/>
      <c r="F66" s="75"/>
      <c r="G66" s="76">
        <f>IF(OR(AND(E66&gt;0,F66&gt;0,C65=2),AND(E66&gt;0,F66&gt;0,C65=4)),E66/F66,0)</f>
        <v>0</v>
      </c>
      <c r="H66" s="72">
        <f>IF(OR(D65=0,D66=0,F66=0,G67=0,C67=3), 0,(MIN(F66,G67,H65/(D66-D65)*D65*((D65+D66)/D66))))</f>
        <v>0</v>
      </c>
      <c r="I66" s="72">
        <f>IF(AND(H66&gt;0,G66&gt;0),FLOOR(H66*G66,1),0)</f>
        <v>0</v>
      </c>
      <c r="J66" s="73">
        <f>IF(OR(AND(I66&gt;0,C65=4),AND(I66&gt;0,C65=2),AND(I66&gt;0,C65=5)),FLOOR(I66*0.34,1),(IF(C65=3,0,0)))</f>
        <v>0</v>
      </c>
      <c r="K66" s="285"/>
      <c r="L66" s="285"/>
      <c r="M66" s="144" t="str">
        <f>IF(AND(H65+F66&lt;=D67),"OK","chyba vyplnění")</f>
        <v>OK</v>
      </c>
    </row>
    <row r="67" spans="1:13" ht="18" customHeight="1" thickBot="1" x14ac:dyDescent="0.25">
      <c r="A67" s="280"/>
      <c r="B67" s="283"/>
      <c r="C67" s="130"/>
      <c r="D67" s="131"/>
      <c r="E67" s="132">
        <f>SUM(E65:E66)</f>
        <v>0</v>
      </c>
      <c r="F67" s="133">
        <f>SUM(F65:F66)</f>
        <v>0</v>
      </c>
      <c r="G67" s="134">
        <f>FLOOR(IF(OR(AND(D66&gt;0,C67=2),AND(D66&gt;0,C67=4),AND(C67=3,F65=H65,D66&gt;0)),(F65+F66)/D66*D65,0),4)</f>
        <v>0</v>
      </c>
      <c r="H67" s="158"/>
      <c r="I67" s="159">
        <f>SUM(I65:I66)</f>
        <v>0</v>
      </c>
      <c r="J67" s="135">
        <f>SUM(J65:J66)</f>
        <v>0</v>
      </c>
      <c r="K67" s="286"/>
      <c r="L67" s="286"/>
      <c r="M67" s="145">
        <f>H65+F66</f>
        <v>0</v>
      </c>
    </row>
    <row r="68" spans="1:13" ht="18" customHeight="1" x14ac:dyDescent="0.2">
      <c r="A68" s="278">
        <v>19</v>
      </c>
      <c r="B68" s="281"/>
      <c r="C68" s="124">
        <v>1</v>
      </c>
      <c r="D68" s="125"/>
      <c r="E68" s="126"/>
      <c r="F68" s="126"/>
      <c r="G68" s="127" t="str">
        <f>IF(AND(E68&gt;0,F68&gt;0),E68/F68,"")</f>
        <v/>
      </c>
      <c r="H68" s="126"/>
      <c r="I68" s="128">
        <f>IF(AND(H68&gt;0,G68&gt;0,E68&gt;0),FLOOR(H68*G68+H70,1),0)</f>
        <v>0</v>
      </c>
      <c r="J68" s="129">
        <f>IF(OR(AND(I68&gt;0,C68=4),AND(I68&gt;0,C68=2),AND(I68&gt;0,C68=5)),FLOOR(I68*0.34,1),(IF(C68=3,0,0)))</f>
        <v>0</v>
      </c>
      <c r="K68" s="284"/>
      <c r="L68" s="284"/>
      <c r="M68" s="143" t="str">
        <f>IF(AND(D70&gt;=F68,F68&gt;=H68),"OK","chyba vyplnění")</f>
        <v>OK</v>
      </c>
    </row>
    <row r="69" spans="1:13" ht="18" customHeight="1" x14ac:dyDescent="0.2">
      <c r="A69" s="279"/>
      <c r="B69" s="282"/>
      <c r="C69" s="78"/>
      <c r="D69" s="74"/>
      <c r="E69" s="75"/>
      <c r="F69" s="75"/>
      <c r="G69" s="76">
        <f>IF(OR(AND(E69&gt;0,F69&gt;0,C68=2),AND(E69&gt;0,F69&gt;0,C68=4)),E69/F69,0)</f>
        <v>0</v>
      </c>
      <c r="H69" s="72">
        <f>IF(OR(D68=0,D69=0,F69=0,G70=0,C70=3), 0,(MIN(F69,G70,H68/(D69-D68)*D68*((D68+D69)/D69))))</f>
        <v>0</v>
      </c>
      <c r="I69" s="72">
        <f>IF(AND(H69&gt;0,G69&gt;0),FLOOR(H69*G69,1),0)</f>
        <v>0</v>
      </c>
      <c r="J69" s="73">
        <f>IF(OR(AND(I69&gt;0,C68=4),AND(I69&gt;0,C68=2),AND(I69&gt;0,C68=5)),FLOOR(I69*0.34,1),(IF(C68=3,0,0)))</f>
        <v>0</v>
      </c>
      <c r="K69" s="285"/>
      <c r="L69" s="285"/>
      <c r="M69" s="144" t="str">
        <f>IF(AND(H68+F69&lt;=D70),"OK","chyba vyplnění")</f>
        <v>OK</v>
      </c>
    </row>
    <row r="70" spans="1:13" ht="18" customHeight="1" thickBot="1" x14ac:dyDescent="0.25">
      <c r="A70" s="280"/>
      <c r="B70" s="283"/>
      <c r="C70" s="130"/>
      <c r="D70" s="131"/>
      <c r="E70" s="132">
        <f>SUM(E68:E69)</f>
        <v>0</v>
      </c>
      <c r="F70" s="133">
        <f>SUM(F68:F69)</f>
        <v>0</v>
      </c>
      <c r="G70" s="134">
        <f>FLOOR(IF(OR(AND(D69&gt;0,C70=2),AND(D69&gt;0,C70=4),AND(C70=3,F68=H68,D69&gt;0)),(F68+F69)/D69*D68,0),4)</f>
        <v>0</v>
      </c>
      <c r="H70" s="158"/>
      <c r="I70" s="159">
        <f>SUM(I68:I69)</f>
        <v>0</v>
      </c>
      <c r="J70" s="135">
        <f>SUM(J68:J69)</f>
        <v>0</v>
      </c>
      <c r="K70" s="286"/>
      <c r="L70" s="286"/>
      <c r="M70" s="145">
        <f>H68+F69</f>
        <v>0</v>
      </c>
    </row>
    <row r="71" spans="1:13" ht="18" customHeight="1" x14ac:dyDescent="0.2">
      <c r="A71" s="278">
        <v>20</v>
      </c>
      <c r="B71" s="281"/>
      <c r="C71" s="124">
        <v>1</v>
      </c>
      <c r="D71" s="125"/>
      <c r="E71" s="126"/>
      <c r="F71" s="126"/>
      <c r="G71" s="127" t="str">
        <f>IF(AND(E71&gt;0,F71&gt;0),E71/F71,"")</f>
        <v/>
      </c>
      <c r="H71" s="126"/>
      <c r="I71" s="128">
        <f>IF(AND(H71&gt;0,G71&gt;0,E71&gt;0),FLOOR(H71*G71+H73,1),0)</f>
        <v>0</v>
      </c>
      <c r="J71" s="129">
        <f>IF(OR(AND(I71&gt;0,C71=4),AND(I71&gt;0,C71=2),AND(I71&gt;0,C71=5)),FLOOR(I71*0.34,1),(IF(C71=3,0,0)))</f>
        <v>0</v>
      </c>
      <c r="K71" s="284"/>
      <c r="L71" s="284"/>
      <c r="M71" s="143" t="str">
        <f>IF(AND(D73&gt;=F71,F71&gt;=H71),"OK","chyba vyplnění")</f>
        <v>OK</v>
      </c>
    </row>
    <row r="72" spans="1:13" ht="18" customHeight="1" x14ac:dyDescent="0.2">
      <c r="A72" s="279"/>
      <c r="B72" s="282"/>
      <c r="C72" s="78"/>
      <c r="D72" s="74"/>
      <c r="E72" s="75"/>
      <c r="F72" s="75"/>
      <c r="G72" s="76">
        <f>IF(OR(AND(E72&gt;0,F72&gt;0,C71=2),AND(E72&gt;0,F72&gt;0,C71=4)),E72/F72,0)</f>
        <v>0</v>
      </c>
      <c r="H72" s="72">
        <f>IF(OR(D71=0,D72=0,F72=0,G73=0,C73=3), 0,(MIN(F72,G73,H71/(D72-D71)*D71*((D71+D72)/D72))))</f>
        <v>0</v>
      </c>
      <c r="I72" s="72">
        <f>IF(AND(H72&gt;0,G72&gt;0),FLOOR(H72*G72,1),0)</f>
        <v>0</v>
      </c>
      <c r="J72" s="73">
        <f>IF(OR(AND(I72&gt;0,C71=4),AND(I72&gt;0,C71=2),AND(I72&gt;0,C71=5)),FLOOR(I72*0.34,1),(IF(C71=3,0,0)))</f>
        <v>0</v>
      </c>
      <c r="K72" s="285"/>
      <c r="L72" s="285"/>
      <c r="M72" s="144" t="str">
        <f>IF(AND(H71+F72&lt;=D73),"OK","chyba vyplnění")</f>
        <v>OK</v>
      </c>
    </row>
    <row r="73" spans="1:13" ht="18" customHeight="1" thickBot="1" x14ac:dyDescent="0.25">
      <c r="A73" s="280"/>
      <c r="B73" s="283"/>
      <c r="C73" s="130"/>
      <c r="D73" s="131"/>
      <c r="E73" s="132">
        <f>SUM(E71:E72)</f>
        <v>0</v>
      </c>
      <c r="F73" s="133">
        <f>SUM(F71:F72)</f>
        <v>0</v>
      </c>
      <c r="G73" s="134">
        <f>FLOOR(IF(OR(AND(D72&gt;0,C73=2),AND(D72&gt;0,C73=4),AND(C73=3,F71=H71,D72&gt;0)),(F71+F72)/D72*D71,0),4)</f>
        <v>0</v>
      </c>
      <c r="H73" s="158"/>
      <c r="I73" s="159">
        <f>SUM(I71:I72)</f>
        <v>0</v>
      </c>
      <c r="J73" s="135">
        <f>SUM(J71:J72)</f>
        <v>0</v>
      </c>
      <c r="K73" s="286"/>
      <c r="L73" s="286"/>
      <c r="M73" s="145">
        <f>H71+F72</f>
        <v>0</v>
      </c>
    </row>
    <row r="74" spans="1:13" ht="18" customHeight="1" x14ac:dyDescent="0.2">
      <c r="A74" s="278">
        <v>21</v>
      </c>
      <c r="B74" s="281"/>
      <c r="C74" s="124">
        <v>1</v>
      </c>
      <c r="D74" s="125"/>
      <c r="E74" s="126"/>
      <c r="F74" s="126"/>
      <c r="G74" s="127" t="str">
        <f>IF(AND(E74&gt;0,F74&gt;0),E74/F74,"")</f>
        <v/>
      </c>
      <c r="H74" s="126"/>
      <c r="I74" s="128">
        <f>IF(AND(H74&gt;0,G74&gt;0,E74&gt;0),FLOOR(H74*G74+H76,1),0)</f>
        <v>0</v>
      </c>
      <c r="J74" s="129">
        <f>IF(OR(AND(I74&gt;0,C74=4),AND(I74&gt;0,C74=2),AND(I74&gt;0,C74=5)),FLOOR(I74*0.34,1),(IF(C74=3,0,0)))</f>
        <v>0</v>
      </c>
      <c r="K74" s="284"/>
      <c r="L74" s="284"/>
      <c r="M74" s="143" t="str">
        <f>IF(AND(D76&gt;=F74,F74&gt;=H74),"OK","chyba vyplnění")</f>
        <v>OK</v>
      </c>
    </row>
    <row r="75" spans="1:13" ht="18" customHeight="1" x14ac:dyDescent="0.2">
      <c r="A75" s="279"/>
      <c r="B75" s="282"/>
      <c r="C75" s="78"/>
      <c r="D75" s="74"/>
      <c r="E75" s="75"/>
      <c r="F75" s="75"/>
      <c r="G75" s="76">
        <f>IF(OR(AND(E75&gt;0,F75&gt;0,C74=2),AND(E75&gt;0,F75&gt;0,C74=4)),E75/F75,0)</f>
        <v>0</v>
      </c>
      <c r="H75" s="72">
        <f>IF(OR(D74=0,D75=0,F75=0,G76=0,C76=3), 0,(MIN(F75,G76,H74/(D75-D74)*D74*((D74+D75)/D75))))</f>
        <v>0</v>
      </c>
      <c r="I75" s="72">
        <f>IF(AND(H75&gt;0,G75&gt;0),FLOOR(H75*G75,1),0)</f>
        <v>0</v>
      </c>
      <c r="J75" s="73">
        <f>IF(OR(AND(I75&gt;0,C74=4),AND(I75&gt;0,C74=2),AND(I75&gt;0,C74=5)),FLOOR(I75*0.34,1),(IF(C74=3,0,0)))</f>
        <v>0</v>
      </c>
      <c r="K75" s="285"/>
      <c r="L75" s="285"/>
      <c r="M75" s="144" t="str">
        <f>IF(AND(H74+F75&lt;=D76),"OK","chyba vyplnění")</f>
        <v>OK</v>
      </c>
    </row>
    <row r="76" spans="1:13" ht="18" customHeight="1" thickBot="1" x14ac:dyDescent="0.25">
      <c r="A76" s="280"/>
      <c r="B76" s="283"/>
      <c r="C76" s="130"/>
      <c r="D76" s="131"/>
      <c r="E76" s="132">
        <f>SUM(E74:E75)</f>
        <v>0</v>
      </c>
      <c r="F76" s="133">
        <f>SUM(F74:F75)</f>
        <v>0</v>
      </c>
      <c r="G76" s="134">
        <f>FLOOR(IF(OR(AND(D75&gt;0,C76=2),AND(D75&gt;0,C76=4),AND(C76=3,F74=H74,D75&gt;0)),(F74+F75)/D75*D74,0),4)</f>
        <v>0</v>
      </c>
      <c r="H76" s="158"/>
      <c r="I76" s="159">
        <f>SUM(I74:I75)</f>
        <v>0</v>
      </c>
      <c r="J76" s="135">
        <f>SUM(J74:J75)</f>
        <v>0</v>
      </c>
      <c r="K76" s="286"/>
      <c r="L76" s="286"/>
      <c r="M76" s="145">
        <f>H74+F75</f>
        <v>0</v>
      </c>
    </row>
    <row r="77" spans="1:13" ht="18" customHeight="1" x14ac:dyDescent="0.2">
      <c r="A77" s="278">
        <v>22</v>
      </c>
      <c r="B77" s="281"/>
      <c r="C77" s="124">
        <v>1</v>
      </c>
      <c r="D77" s="125"/>
      <c r="E77" s="126"/>
      <c r="F77" s="126"/>
      <c r="G77" s="127" t="str">
        <f>IF(AND(E77&gt;0,F77&gt;0),E77/F77,"")</f>
        <v/>
      </c>
      <c r="H77" s="126"/>
      <c r="I77" s="128">
        <f>IF(AND(H77&gt;0,G77&gt;0,E77&gt;0),FLOOR(H77*G77+H79,1),0)</f>
        <v>0</v>
      </c>
      <c r="J77" s="129">
        <f>IF(OR(AND(I77&gt;0,C77=4),AND(I77&gt;0,C77=2),AND(I77&gt;0,C77=5)),FLOOR(I77*0.34,1),(IF(C77=3,0,0)))</f>
        <v>0</v>
      </c>
      <c r="K77" s="284"/>
      <c r="L77" s="284"/>
      <c r="M77" s="143" t="str">
        <f>IF(AND(D79&gt;=F77,F77&gt;=H77),"OK","chyba vyplnění")</f>
        <v>OK</v>
      </c>
    </row>
    <row r="78" spans="1:13" ht="18" customHeight="1" x14ac:dyDescent="0.2">
      <c r="A78" s="279"/>
      <c r="B78" s="282"/>
      <c r="C78" s="78"/>
      <c r="D78" s="74"/>
      <c r="E78" s="75"/>
      <c r="F78" s="75"/>
      <c r="G78" s="76">
        <f>IF(OR(AND(E78&gt;0,F78&gt;0,C77=2),AND(E78&gt;0,F78&gt;0,C77=4)),E78/F78,0)</f>
        <v>0</v>
      </c>
      <c r="H78" s="72">
        <f>IF(OR(D77=0,D78=0,F78=0,G79=0,C79=3), 0,(MIN(F78,G79,H77/(D78-D77)*D77*((D77+D78)/D78))))</f>
        <v>0</v>
      </c>
      <c r="I78" s="72">
        <f>IF(AND(H78&gt;0,G78&gt;0),FLOOR(H78*G78,1),0)</f>
        <v>0</v>
      </c>
      <c r="J78" s="73">
        <f>IF(OR(AND(I78&gt;0,C77=4),AND(I78&gt;0,C77=2),AND(I78&gt;0,C77=5)),FLOOR(I78*0.34,1),(IF(C77=3,0,0)))</f>
        <v>0</v>
      </c>
      <c r="K78" s="285"/>
      <c r="L78" s="285"/>
      <c r="M78" s="144" t="str">
        <f>IF(AND(H77+F78&lt;=D79),"OK","chyba vyplnění")</f>
        <v>OK</v>
      </c>
    </row>
    <row r="79" spans="1:13" ht="18" customHeight="1" thickBot="1" x14ac:dyDescent="0.25">
      <c r="A79" s="280"/>
      <c r="B79" s="283"/>
      <c r="C79" s="130"/>
      <c r="D79" s="131"/>
      <c r="E79" s="132">
        <f>SUM(E77:E78)</f>
        <v>0</v>
      </c>
      <c r="F79" s="133">
        <f>SUM(F77:F78)</f>
        <v>0</v>
      </c>
      <c r="G79" s="134">
        <f>FLOOR(IF(OR(AND(D78&gt;0,C79=2),AND(D78&gt;0,C79=4),AND(C79=3,F77=H77,D78&gt;0)),(F77+F78)/D78*D77,0),4)</f>
        <v>0</v>
      </c>
      <c r="H79" s="158"/>
      <c r="I79" s="159">
        <f>SUM(I77:I78)</f>
        <v>0</v>
      </c>
      <c r="J79" s="135">
        <f>SUM(J77:J78)</f>
        <v>0</v>
      </c>
      <c r="K79" s="286"/>
      <c r="L79" s="286"/>
      <c r="M79" s="145">
        <f>H77+F78</f>
        <v>0</v>
      </c>
    </row>
    <row r="80" spans="1:13" ht="18" customHeight="1" x14ac:dyDescent="0.2">
      <c r="A80" s="287">
        <v>23</v>
      </c>
      <c r="B80" s="282"/>
      <c r="C80" s="78">
        <v>1</v>
      </c>
      <c r="D80" s="119"/>
      <c r="E80" s="120"/>
      <c r="F80" s="120"/>
      <c r="G80" s="121" t="str">
        <f>IF(AND(E80&gt;0,F80&gt;0),E80/F80,"")</f>
        <v/>
      </c>
      <c r="H80" s="120"/>
      <c r="I80" s="122">
        <f>IF(AND(H80&gt;0,G80&gt;0,E80&gt;0),FLOOR(H80*G80+H82,1),0)</f>
        <v>0</v>
      </c>
      <c r="J80" s="123">
        <f>IF(OR(AND(I80&gt;0,C80=4),AND(I80&gt;0,C80=2),AND(I80&gt;0,C80=5)),FLOOR(I80*0.34,1),(IF(C80=3,0,0)))</f>
        <v>0</v>
      </c>
      <c r="K80" s="290"/>
      <c r="L80" s="290"/>
      <c r="M80" s="143" t="str">
        <f>IF(AND(D82&gt;=F80,F80&gt;=H80),"OK","chyba vyplnění")</f>
        <v>OK</v>
      </c>
    </row>
    <row r="81" spans="1:13" ht="18" customHeight="1" x14ac:dyDescent="0.2">
      <c r="A81" s="288"/>
      <c r="B81" s="282"/>
      <c r="C81" s="78"/>
      <c r="D81" s="74"/>
      <c r="E81" s="75"/>
      <c r="F81" s="75"/>
      <c r="G81" s="76">
        <f>IF(OR(AND(E81&gt;0,F81&gt;0,C80=2),AND(E81&gt;0,F81&gt;0,C80=4)),E81/F81,0)</f>
        <v>0</v>
      </c>
      <c r="H81" s="72">
        <f>IF(OR(D80=0,D81=0,F81=0,G82=0,C82=3), 0,(MIN(F81,G82,H80/(D81-D80)*D80*((D80+D81)/D81))))</f>
        <v>0</v>
      </c>
      <c r="I81" s="72">
        <f>IF(AND(H81&gt;0,G81&gt;0),FLOOR(H81*G81,1),0)</f>
        <v>0</v>
      </c>
      <c r="J81" s="73">
        <f>IF(OR(AND(I81&gt;0,C80=4),AND(I81&gt;0,C80=2),AND(I81&gt;0,C80=5)),FLOOR(I81*0.34,1),(IF(C80=3,0,0)))</f>
        <v>0</v>
      </c>
      <c r="K81" s="285"/>
      <c r="L81" s="285"/>
      <c r="M81" s="144" t="str">
        <f>IF(AND(H80+F81&lt;=D82),"OK","chyba vyplnění")</f>
        <v>OK</v>
      </c>
    </row>
    <row r="82" spans="1:13" ht="18" customHeight="1" thickBot="1" x14ac:dyDescent="0.25">
      <c r="A82" s="289"/>
      <c r="B82" s="282"/>
      <c r="C82" s="118"/>
      <c r="D82" s="74"/>
      <c r="E82" s="146">
        <f>SUM(E80:E81)</f>
        <v>0</v>
      </c>
      <c r="F82" s="147">
        <f>SUM(F80:F81)</f>
        <v>0</v>
      </c>
      <c r="G82" s="148">
        <f>FLOOR(IF(OR(AND(D81&gt;0,C82=2),AND(D81&gt;0,C82=4),AND(C82=3,F80=H80,D81&gt;0)),(F80+F81)/D81*D80,0),4)</f>
        <v>0</v>
      </c>
      <c r="H82" s="149"/>
      <c r="I82" s="150">
        <f>SUM(I80:I81)</f>
        <v>0</v>
      </c>
      <c r="J82" s="151">
        <f>SUM(J80:J81)</f>
        <v>0</v>
      </c>
      <c r="K82" s="291"/>
      <c r="L82" s="291"/>
      <c r="M82" s="145">
        <f>H80+F81</f>
        <v>0</v>
      </c>
    </row>
    <row r="83" spans="1:13" ht="18" customHeight="1" x14ac:dyDescent="0.2">
      <c r="A83" s="278">
        <v>24</v>
      </c>
      <c r="B83" s="281"/>
      <c r="C83" s="124">
        <v>1</v>
      </c>
      <c r="D83" s="125"/>
      <c r="E83" s="126"/>
      <c r="F83" s="126"/>
      <c r="G83" s="127" t="str">
        <f>IF(AND(E83&gt;0,F83&gt;0),E83/F83,"")</f>
        <v/>
      </c>
      <c r="H83" s="126"/>
      <c r="I83" s="128">
        <f>IF(AND(H83&gt;0,G83&gt;0,E83&gt;0),FLOOR(H83*G83+H85,1),0)</f>
        <v>0</v>
      </c>
      <c r="J83" s="129">
        <f>IF(OR(AND(I83&gt;0,C83=4),AND(I83&gt;0,C83=2),AND(I83&gt;0,C83=5)),FLOOR(I83*0.34,1),(IF(C83=3,0,0)))</f>
        <v>0</v>
      </c>
      <c r="K83" s="284"/>
      <c r="L83" s="284"/>
      <c r="M83" s="143" t="str">
        <f>IF(AND(D85&gt;=F83,F83&gt;=H83),"OK","chyba vyplnění")</f>
        <v>OK</v>
      </c>
    </row>
    <row r="84" spans="1:13" ht="18" customHeight="1" x14ac:dyDescent="0.2">
      <c r="A84" s="279"/>
      <c r="B84" s="282"/>
      <c r="C84" s="78"/>
      <c r="D84" s="74"/>
      <c r="E84" s="75"/>
      <c r="F84" s="75"/>
      <c r="G84" s="76">
        <f>IF(OR(AND(E84&gt;0,F84&gt;0,C83=2),AND(E84&gt;0,F84&gt;0,C83=4)),E84/F84,0)</f>
        <v>0</v>
      </c>
      <c r="H84" s="72">
        <f>IF(OR(D83=0,D84=0,F84=0,G85=0,C85=3), 0,(MIN(F84,G85,H83/(D84-D83)*D83*((D83+D84)/D84))))</f>
        <v>0</v>
      </c>
      <c r="I84" s="72">
        <f>IF(AND(H84&gt;0,G84&gt;0),FLOOR(H84*G84,1),0)</f>
        <v>0</v>
      </c>
      <c r="J84" s="73">
        <f>IF(OR(AND(I84&gt;0,C83=4),AND(I84&gt;0,C83=2),AND(I84&gt;0,C83=5)),FLOOR(I84*0.34,1),(IF(C83=3,0,0)))</f>
        <v>0</v>
      </c>
      <c r="K84" s="285"/>
      <c r="L84" s="285"/>
      <c r="M84" s="144" t="str">
        <f>IF(AND(H83+F84&lt;=D85),"OK","chyba vyplnění")</f>
        <v>OK</v>
      </c>
    </row>
    <row r="85" spans="1:13" ht="18" customHeight="1" thickBot="1" x14ac:dyDescent="0.25">
      <c r="A85" s="280"/>
      <c r="B85" s="283"/>
      <c r="C85" s="130"/>
      <c r="D85" s="131"/>
      <c r="E85" s="132">
        <f>SUM(E83:E84)</f>
        <v>0</v>
      </c>
      <c r="F85" s="133">
        <f>SUM(F83:F84)</f>
        <v>0</v>
      </c>
      <c r="G85" s="134">
        <f>FLOOR(IF(OR(AND(D84&gt;0,C85=2),AND(D84&gt;0,C85=4),AND(C85=3,F83=H83,D84&gt;0)),(F83+F84)/D84*D83,0),4)</f>
        <v>0</v>
      </c>
      <c r="H85" s="158"/>
      <c r="I85" s="159">
        <f>SUM(I83:I84)</f>
        <v>0</v>
      </c>
      <c r="J85" s="135">
        <f>SUM(J83:J84)</f>
        <v>0</v>
      </c>
      <c r="K85" s="286"/>
      <c r="L85" s="286"/>
      <c r="M85" s="145">
        <f>H83+F84</f>
        <v>0</v>
      </c>
    </row>
    <row r="86" spans="1:13" ht="18" customHeight="1" x14ac:dyDescent="0.2">
      <c r="A86" s="278">
        <v>25</v>
      </c>
      <c r="B86" s="281"/>
      <c r="C86" s="124">
        <v>1</v>
      </c>
      <c r="D86" s="125"/>
      <c r="E86" s="126"/>
      <c r="F86" s="126"/>
      <c r="G86" s="127" t="str">
        <f>IF(AND(E86&gt;0,F86&gt;0),E86/F86,"")</f>
        <v/>
      </c>
      <c r="H86" s="126"/>
      <c r="I86" s="128">
        <f>IF(AND(H86&gt;0,G86&gt;0,E86&gt;0),FLOOR(H86*G86+H88,1),0)</f>
        <v>0</v>
      </c>
      <c r="J86" s="129">
        <f>IF(OR(AND(I86&gt;0,C86=4),AND(I86&gt;0,C86=2),AND(I86&gt;0,C86=5)),FLOOR(I86*0.34,1),(IF(C86=3,0,0)))</f>
        <v>0</v>
      </c>
      <c r="K86" s="284"/>
      <c r="L86" s="284"/>
      <c r="M86" s="143" t="str">
        <f>IF(AND(D88&gt;=F86,F86&gt;=H86),"OK","chyba vyplnění")</f>
        <v>OK</v>
      </c>
    </row>
    <row r="87" spans="1:13" ht="18" customHeight="1" x14ac:dyDescent="0.2">
      <c r="A87" s="279"/>
      <c r="B87" s="282"/>
      <c r="C87" s="78"/>
      <c r="D87" s="74"/>
      <c r="E87" s="75"/>
      <c r="F87" s="75"/>
      <c r="G87" s="76">
        <f>IF(OR(AND(E87&gt;0,F87&gt;0,C86=2),AND(E87&gt;0,F87&gt;0,C86=4)),E87/F87,0)</f>
        <v>0</v>
      </c>
      <c r="H87" s="72">
        <f>IF(OR(D86=0,D87=0,F87=0,G88=0,C88=3), 0,(MIN(F87,G88,H86/(D87-D86)*D86*((D86+D87)/D87))))</f>
        <v>0</v>
      </c>
      <c r="I87" s="72">
        <f>IF(AND(H87&gt;0,G87&gt;0),FLOOR(H87*G87,1),0)</f>
        <v>0</v>
      </c>
      <c r="J87" s="73">
        <f>IF(OR(AND(I87&gt;0,C86=4),AND(I87&gt;0,C86=2),AND(I87&gt;0,C86=5)),FLOOR(I87*0.34,1),(IF(C86=3,0,0)))</f>
        <v>0</v>
      </c>
      <c r="K87" s="285"/>
      <c r="L87" s="285"/>
      <c r="M87" s="144" t="str">
        <f>IF(AND(H86+F87&lt;=D88),"OK","chyba vyplnění")</f>
        <v>OK</v>
      </c>
    </row>
    <row r="88" spans="1:13" ht="18" customHeight="1" thickBot="1" x14ac:dyDescent="0.25">
      <c r="A88" s="280"/>
      <c r="B88" s="283"/>
      <c r="C88" s="130"/>
      <c r="D88" s="131"/>
      <c r="E88" s="132">
        <f>SUM(E86:E87)</f>
        <v>0</v>
      </c>
      <c r="F88" s="133">
        <f>SUM(F86:F87)</f>
        <v>0</v>
      </c>
      <c r="G88" s="134">
        <f>FLOOR(IF(OR(AND(D87&gt;0,C88=2),AND(D87&gt;0,C88=4),AND(C88=3,F86=H86,D87&gt;0)),(F86+F87)/D87*D86,0),4)</f>
        <v>0</v>
      </c>
      <c r="H88" s="158"/>
      <c r="I88" s="159">
        <f>SUM(I86:I87)</f>
        <v>0</v>
      </c>
      <c r="J88" s="135">
        <f>SUM(J86:J87)</f>
        <v>0</v>
      </c>
      <c r="K88" s="286"/>
      <c r="L88" s="286"/>
      <c r="M88" s="145">
        <f>H86+F87</f>
        <v>0</v>
      </c>
    </row>
    <row r="89" spans="1:13" ht="18" customHeight="1" x14ac:dyDescent="0.2">
      <c r="A89" s="278">
        <v>26</v>
      </c>
      <c r="B89" s="281"/>
      <c r="C89" s="124">
        <v>1</v>
      </c>
      <c r="D89" s="125"/>
      <c r="E89" s="126"/>
      <c r="F89" s="126"/>
      <c r="G89" s="127" t="str">
        <f>IF(AND(E89&gt;0,F89&gt;0),E89/F89,"")</f>
        <v/>
      </c>
      <c r="H89" s="126"/>
      <c r="I89" s="128">
        <f>IF(AND(H89&gt;0,G89&gt;0,E89&gt;0),FLOOR(H89*G89+H91,1),0)</f>
        <v>0</v>
      </c>
      <c r="J89" s="129">
        <f>IF(OR(AND(I89&gt;0,C89=4),AND(I89&gt;0,C89=2),AND(I89&gt;0,C89=5)),FLOOR(I89*0.34,1),(IF(C89=3,0,0)))</f>
        <v>0</v>
      </c>
      <c r="K89" s="284"/>
      <c r="L89" s="284"/>
      <c r="M89" s="143" t="str">
        <f>IF(AND(D91&gt;=F89,F89&gt;=H89),"OK","chyba vyplnění")</f>
        <v>OK</v>
      </c>
    </row>
    <row r="90" spans="1:13" ht="18" customHeight="1" x14ac:dyDescent="0.2">
      <c r="A90" s="279"/>
      <c r="B90" s="282"/>
      <c r="C90" s="78"/>
      <c r="D90" s="74"/>
      <c r="E90" s="75"/>
      <c r="F90" s="75"/>
      <c r="G90" s="76">
        <f>IF(OR(AND(E90&gt;0,F90&gt;0,C89=2),AND(E90&gt;0,F90&gt;0,C89=4)),E90/F90,0)</f>
        <v>0</v>
      </c>
      <c r="H90" s="72">
        <f>IF(OR(D89=0,D90=0,F90=0,G91=0,C91=3), 0,(MIN(F90,G91,H89/(D90-D89)*D89*((D89+D90)/D90))))</f>
        <v>0</v>
      </c>
      <c r="I90" s="72">
        <f>IF(AND(H90&gt;0,G90&gt;0),FLOOR(H90*G90,1),0)</f>
        <v>0</v>
      </c>
      <c r="J90" s="73">
        <f>IF(OR(AND(I90&gt;0,C89=4),AND(I90&gt;0,C89=2),AND(I90&gt;0,C89=5)),FLOOR(I90*0.34,1),(IF(C89=3,0,0)))</f>
        <v>0</v>
      </c>
      <c r="K90" s="285"/>
      <c r="L90" s="285"/>
      <c r="M90" s="144" t="str">
        <f>IF(AND(H89+F90&lt;=D91),"OK","chyba vyplnění")</f>
        <v>OK</v>
      </c>
    </row>
    <row r="91" spans="1:13" ht="18" customHeight="1" thickBot="1" x14ac:dyDescent="0.25">
      <c r="A91" s="280"/>
      <c r="B91" s="283"/>
      <c r="C91" s="130"/>
      <c r="D91" s="131"/>
      <c r="E91" s="132">
        <f>SUM(E89:E90)</f>
        <v>0</v>
      </c>
      <c r="F91" s="133">
        <f>SUM(F89:F90)</f>
        <v>0</v>
      </c>
      <c r="G91" s="134">
        <f>FLOOR(IF(OR(AND(D90&gt;0,C91=2),AND(D90&gt;0,C91=4),AND(C91=3,F89=H89,D90&gt;0)),(F89+F90)/D90*D89,0),4)</f>
        <v>0</v>
      </c>
      <c r="H91" s="158"/>
      <c r="I91" s="159">
        <f>SUM(I89:I90)</f>
        <v>0</v>
      </c>
      <c r="J91" s="135">
        <f>SUM(J89:J90)</f>
        <v>0</v>
      </c>
      <c r="K91" s="286"/>
      <c r="L91" s="286"/>
      <c r="M91" s="145">
        <f>H89+F90</f>
        <v>0</v>
      </c>
    </row>
    <row r="92" spans="1:13" ht="18" customHeight="1" x14ac:dyDescent="0.2">
      <c r="A92" s="278">
        <v>27</v>
      </c>
      <c r="B92" s="281"/>
      <c r="C92" s="124">
        <v>1</v>
      </c>
      <c r="D92" s="125"/>
      <c r="E92" s="126"/>
      <c r="F92" s="126"/>
      <c r="G92" s="127" t="str">
        <f>IF(AND(E92&gt;0,F92&gt;0),E92/F92,"")</f>
        <v/>
      </c>
      <c r="H92" s="126"/>
      <c r="I92" s="128">
        <f>IF(AND(H92&gt;0,G92&gt;0,E92&gt;0),FLOOR(H92*G92+H94,1),0)</f>
        <v>0</v>
      </c>
      <c r="J92" s="129">
        <f>IF(OR(AND(I92&gt;0,C92=4),AND(I92&gt;0,C92=2),AND(I92&gt;0,C92=5)),FLOOR(I92*0.34,1),(IF(C92=3,0,0)))</f>
        <v>0</v>
      </c>
      <c r="K92" s="284"/>
      <c r="L92" s="284"/>
      <c r="M92" s="143" t="str">
        <f>IF(AND(D94&gt;=F92,F92&gt;=H92),"OK","chyba vyplnění")</f>
        <v>OK</v>
      </c>
    </row>
    <row r="93" spans="1:13" ht="18" customHeight="1" x14ac:dyDescent="0.2">
      <c r="A93" s="279"/>
      <c r="B93" s="282"/>
      <c r="C93" s="78"/>
      <c r="D93" s="74"/>
      <c r="E93" s="75"/>
      <c r="F93" s="75"/>
      <c r="G93" s="76">
        <f>IF(OR(AND(E93&gt;0,F93&gt;0,C92=2),AND(E93&gt;0,F93&gt;0,C92=4)),E93/F93,0)</f>
        <v>0</v>
      </c>
      <c r="H93" s="72">
        <f>IF(OR(D92=0,D93=0,F93=0,G94=0,C94=3), 0,(MIN(F93,G94,H92/(D93-D92)*D92*((D92+D93)/D93))))</f>
        <v>0</v>
      </c>
      <c r="I93" s="72">
        <f>IF(AND(H93&gt;0,G93&gt;0),FLOOR(H93*G93,1),0)</f>
        <v>0</v>
      </c>
      <c r="J93" s="73">
        <f>IF(OR(AND(I93&gt;0,C92=4),AND(I93&gt;0,C92=2),AND(I93&gt;0,C92=5)),FLOOR(I93*0.34,1),(IF(C92=3,0,0)))</f>
        <v>0</v>
      </c>
      <c r="K93" s="285"/>
      <c r="L93" s="285"/>
      <c r="M93" s="144" t="str">
        <f>IF(AND(H92+F93&lt;=D94),"OK","chyba vyplnění")</f>
        <v>OK</v>
      </c>
    </row>
    <row r="94" spans="1:13" ht="18" customHeight="1" thickBot="1" x14ac:dyDescent="0.25">
      <c r="A94" s="280"/>
      <c r="B94" s="283"/>
      <c r="C94" s="130"/>
      <c r="D94" s="131"/>
      <c r="E94" s="132">
        <f>SUM(E92:E93)</f>
        <v>0</v>
      </c>
      <c r="F94" s="133">
        <f>SUM(F92:F93)</f>
        <v>0</v>
      </c>
      <c r="G94" s="134">
        <f>FLOOR(IF(OR(AND(D93&gt;0,C94=2),AND(D93&gt;0,C94=4),AND(C94=3,F92=H92,D93&gt;0)),(F92+F93)/D93*D92,0),4)</f>
        <v>0</v>
      </c>
      <c r="H94" s="158"/>
      <c r="I94" s="159">
        <f>SUM(I92:I93)</f>
        <v>0</v>
      </c>
      <c r="J94" s="135">
        <f>SUM(J92:J93)</f>
        <v>0</v>
      </c>
      <c r="K94" s="286"/>
      <c r="L94" s="286"/>
      <c r="M94" s="145">
        <f>H92+F93</f>
        <v>0</v>
      </c>
    </row>
    <row r="95" spans="1:13" ht="18" customHeight="1" x14ac:dyDescent="0.2">
      <c r="A95" s="278">
        <v>28</v>
      </c>
      <c r="B95" s="281"/>
      <c r="C95" s="124">
        <v>1</v>
      </c>
      <c r="D95" s="125"/>
      <c r="E95" s="126"/>
      <c r="F95" s="126"/>
      <c r="G95" s="127" t="str">
        <f>IF(AND(E95&gt;0,F95&gt;0),E95/F95,"")</f>
        <v/>
      </c>
      <c r="H95" s="126"/>
      <c r="I95" s="128">
        <f>IF(AND(H95&gt;0,G95&gt;0,E95&gt;0),FLOOR(H95*G95+H97,1),0)</f>
        <v>0</v>
      </c>
      <c r="J95" s="129">
        <f>IF(OR(AND(I95&gt;0,C95=4),AND(I95&gt;0,C95=2),AND(I95&gt;0,C95=5)),FLOOR(I95*0.34,1),(IF(C95=3,0,0)))</f>
        <v>0</v>
      </c>
      <c r="K95" s="284"/>
      <c r="L95" s="284"/>
      <c r="M95" s="143" t="str">
        <f>IF(AND(D97&gt;=F95,F95&gt;=H95),"OK","chyba vyplnění")</f>
        <v>OK</v>
      </c>
    </row>
    <row r="96" spans="1:13" ht="18" customHeight="1" x14ac:dyDescent="0.2">
      <c r="A96" s="279"/>
      <c r="B96" s="282"/>
      <c r="C96" s="78"/>
      <c r="D96" s="74"/>
      <c r="E96" s="75"/>
      <c r="F96" s="75"/>
      <c r="G96" s="76">
        <f>IF(OR(AND(E96&gt;0,F96&gt;0,C95=2),AND(E96&gt;0,F96&gt;0,C95=4)),E96/F96,0)</f>
        <v>0</v>
      </c>
      <c r="H96" s="72">
        <f>IF(OR(D95=0,D96=0,F96=0,G97=0,C97=3), 0,(MIN(F96,G97,H95/(D96-D95)*D95*((D95+D96)/D96))))</f>
        <v>0</v>
      </c>
      <c r="I96" s="72">
        <f>IF(AND(H96&gt;0,G96&gt;0),FLOOR(H96*G96,1),0)</f>
        <v>0</v>
      </c>
      <c r="J96" s="73">
        <f>IF(OR(AND(I96&gt;0,C95=4),AND(I96&gt;0,C95=2),AND(I96&gt;0,C95=5)),FLOOR(I96*0.34,1),(IF(C95=3,0,0)))</f>
        <v>0</v>
      </c>
      <c r="K96" s="285"/>
      <c r="L96" s="285"/>
      <c r="M96" s="144" t="str">
        <f>IF(AND(H95+F96&lt;=D97),"OK","chyba vyplnění")</f>
        <v>OK</v>
      </c>
    </row>
    <row r="97" spans="1:13" ht="18" customHeight="1" thickBot="1" x14ac:dyDescent="0.25">
      <c r="A97" s="280"/>
      <c r="B97" s="283"/>
      <c r="C97" s="130"/>
      <c r="D97" s="131"/>
      <c r="E97" s="132">
        <f>SUM(E95:E96)</f>
        <v>0</v>
      </c>
      <c r="F97" s="133">
        <f>SUM(F95:F96)</f>
        <v>0</v>
      </c>
      <c r="G97" s="134">
        <f>FLOOR(IF(OR(AND(D96&gt;0,C97=2),AND(D96&gt;0,C97=4),AND(C97=3,F95=H95,D96&gt;0)),(F95+F96)/D96*D95,0),4)</f>
        <v>0</v>
      </c>
      <c r="H97" s="158"/>
      <c r="I97" s="159">
        <f>SUM(I95:I96)</f>
        <v>0</v>
      </c>
      <c r="J97" s="135">
        <f>SUM(J95:J96)</f>
        <v>0</v>
      </c>
      <c r="K97" s="286"/>
      <c r="L97" s="286"/>
      <c r="M97" s="145">
        <f>H95+F96</f>
        <v>0</v>
      </c>
    </row>
    <row r="98" spans="1:13" ht="18" customHeight="1" x14ac:dyDescent="0.2">
      <c r="A98" s="278">
        <v>29</v>
      </c>
      <c r="B98" s="281"/>
      <c r="C98" s="124">
        <v>1</v>
      </c>
      <c r="D98" s="125"/>
      <c r="E98" s="126"/>
      <c r="F98" s="126"/>
      <c r="G98" s="127" t="str">
        <f>IF(AND(E98&gt;0,F98&gt;0),E98/F98,"")</f>
        <v/>
      </c>
      <c r="H98" s="126"/>
      <c r="I98" s="128">
        <f>IF(AND(H98&gt;0,G98&gt;0,E98&gt;0),FLOOR(H98*G98+H100,1),0)</f>
        <v>0</v>
      </c>
      <c r="J98" s="129">
        <f>IF(OR(AND(I98&gt;0,C98=4),AND(I98&gt;0,C98=2),AND(I98&gt;0,C98=5)),FLOOR(I98*0.34,1),(IF(C98=3,0,0)))</f>
        <v>0</v>
      </c>
      <c r="K98" s="284"/>
      <c r="L98" s="284"/>
      <c r="M98" s="143" t="str">
        <f>IF(AND(D100&gt;=F98,F98&gt;=H98),"OK","chyba vyplnění")</f>
        <v>OK</v>
      </c>
    </row>
    <row r="99" spans="1:13" ht="18" customHeight="1" x14ac:dyDescent="0.2">
      <c r="A99" s="279"/>
      <c r="B99" s="282"/>
      <c r="C99" s="78"/>
      <c r="D99" s="74"/>
      <c r="E99" s="75"/>
      <c r="F99" s="75"/>
      <c r="G99" s="76">
        <f>IF(OR(AND(E99&gt;0,F99&gt;0,C98=2),AND(E99&gt;0,F99&gt;0,C98=4)),E99/F99,0)</f>
        <v>0</v>
      </c>
      <c r="H99" s="72">
        <f>IF(OR(D98=0,D99=0,F99=0,G100=0,C100=3), 0,(MIN(F99,G100,H98/(D99-D98)*D98*((D98+D99)/D99))))</f>
        <v>0</v>
      </c>
      <c r="I99" s="72">
        <f>IF(AND(H99&gt;0,G99&gt;0),FLOOR(H99*G99,1),0)</f>
        <v>0</v>
      </c>
      <c r="J99" s="73">
        <f>IF(OR(AND(I99&gt;0,C98=4),AND(I99&gt;0,C98=2),AND(I99&gt;0,C98=5)),FLOOR(I99*0.34,1),(IF(C98=3,0,0)))</f>
        <v>0</v>
      </c>
      <c r="K99" s="285"/>
      <c r="L99" s="285"/>
      <c r="M99" s="144" t="str">
        <f>IF(AND(H98+F99&lt;=D100),"OK","chyba vyplnění")</f>
        <v>OK</v>
      </c>
    </row>
    <row r="100" spans="1:13" ht="18" customHeight="1" thickBot="1" x14ac:dyDescent="0.25">
      <c r="A100" s="280"/>
      <c r="B100" s="283"/>
      <c r="C100" s="130"/>
      <c r="D100" s="131"/>
      <c r="E100" s="132">
        <f>SUM(E98:E99)</f>
        <v>0</v>
      </c>
      <c r="F100" s="133">
        <f>SUM(F98:F99)</f>
        <v>0</v>
      </c>
      <c r="G100" s="134">
        <f>FLOOR(IF(OR(AND(D99&gt;0,C100=2),AND(D99&gt;0,C100=4),AND(C100=3,F98=H98,D99&gt;0)),(F98+F99)/D99*D98,0),4)</f>
        <v>0</v>
      </c>
      <c r="H100" s="158"/>
      <c r="I100" s="159">
        <f>SUM(I98:I99)</f>
        <v>0</v>
      </c>
      <c r="J100" s="135">
        <f>SUM(J98:J99)</f>
        <v>0</v>
      </c>
      <c r="K100" s="286"/>
      <c r="L100" s="286"/>
      <c r="M100" s="145">
        <f>H98+F99</f>
        <v>0</v>
      </c>
    </row>
    <row r="101" spans="1:13" ht="18" customHeight="1" x14ac:dyDescent="0.2">
      <c r="A101" s="278">
        <v>30</v>
      </c>
      <c r="B101" s="281"/>
      <c r="C101" s="124">
        <v>1</v>
      </c>
      <c r="D101" s="125"/>
      <c r="E101" s="126"/>
      <c r="F101" s="126"/>
      <c r="G101" s="127" t="str">
        <f>IF(AND(E101&gt;0,F101&gt;0),E101/F101,"")</f>
        <v/>
      </c>
      <c r="H101" s="126"/>
      <c r="I101" s="128">
        <f>IF(AND(H101&gt;0,G101&gt;0,E101&gt;0),FLOOR(H101*G101+H103,1),0)</f>
        <v>0</v>
      </c>
      <c r="J101" s="129">
        <f>IF(OR(AND(I101&gt;0,C101=4),AND(I101&gt;0,C101=2),AND(I101&gt;0,C101=5)),FLOOR(I101*0.34,1),(IF(C101=3,0,0)))</f>
        <v>0</v>
      </c>
      <c r="K101" s="284"/>
      <c r="L101" s="284"/>
      <c r="M101" s="143" t="str">
        <f>IF(AND(D103&gt;=F101,F101&gt;=H101),"OK","chyba vyplnění")</f>
        <v>OK</v>
      </c>
    </row>
    <row r="102" spans="1:13" ht="18" customHeight="1" x14ac:dyDescent="0.2">
      <c r="A102" s="279"/>
      <c r="B102" s="282"/>
      <c r="C102" s="78"/>
      <c r="D102" s="74"/>
      <c r="E102" s="75"/>
      <c r="F102" s="75"/>
      <c r="G102" s="76">
        <f>IF(OR(AND(E102&gt;0,F102&gt;0,C101=2),AND(E102&gt;0,F102&gt;0,C101=4)),E102/F102,0)</f>
        <v>0</v>
      </c>
      <c r="H102" s="72">
        <f>IF(OR(D101=0,D102=0,F102=0,G103=0,C103=3), 0,(MIN(F102,G103,H101/(D102-D101)*D101*((D101+D102)/D102))))</f>
        <v>0</v>
      </c>
      <c r="I102" s="72">
        <f>IF(AND(H102&gt;0,G102&gt;0),FLOOR(H102*G102,1),0)</f>
        <v>0</v>
      </c>
      <c r="J102" s="73">
        <f>IF(OR(AND(I102&gt;0,C101=4),AND(I102&gt;0,C101=2),AND(I102&gt;0,C101=5)),FLOOR(I102*0.34,1),(IF(C101=3,0,0)))</f>
        <v>0</v>
      </c>
      <c r="K102" s="285"/>
      <c r="L102" s="285"/>
      <c r="M102" s="144" t="str">
        <f>IF(AND(H101+F102&lt;=D103),"OK","chyba vyplnění")</f>
        <v>OK</v>
      </c>
    </row>
    <row r="103" spans="1:13" ht="18" customHeight="1" thickBot="1" x14ac:dyDescent="0.25">
      <c r="A103" s="280"/>
      <c r="B103" s="283"/>
      <c r="C103" s="130"/>
      <c r="D103" s="131"/>
      <c r="E103" s="132">
        <f>SUM(E101:E102)</f>
        <v>0</v>
      </c>
      <c r="F103" s="133">
        <f>SUM(F101:F102)</f>
        <v>0</v>
      </c>
      <c r="G103" s="134">
        <f>FLOOR(IF(OR(AND(D102&gt;0,C103=2),AND(D102&gt;0,C103=4),AND(C103=3,F101=H101,D102&gt;0)),(F101+F102)/D102*D101,0),4)</f>
        <v>0</v>
      </c>
      <c r="H103" s="158"/>
      <c r="I103" s="159">
        <f>SUM(I101:I102)</f>
        <v>0</v>
      </c>
      <c r="J103" s="135">
        <f>SUM(J101:J102)</f>
        <v>0</v>
      </c>
      <c r="K103" s="286"/>
      <c r="L103" s="286"/>
      <c r="M103" s="145">
        <f>H101+F102</f>
        <v>0</v>
      </c>
    </row>
    <row r="104" spans="1:13" ht="18" customHeight="1" x14ac:dyDescent="0.2">
      <c r="A104" s="278">
        <v>31</v>
      </c>
      <c r="B104" s="281"/>
      <c r="C104" s="124">
        <v>1</v>
      </c>
      <c r="D104" s="125"/>
      <c r="E104" s="126"/>
      <c r="F104" s="126"/>
      <c r="G104" s="127" t="str">
        <f>IF(AND(E104&gt;0,F104&gt;0),E104/F104,"")</f>
        <v/>
      </c>
      <c r="H104" s="126"/>
      <c r="I104" s="128">
        <f>IF(AND(H104&gt;0,G104&gt;0,E104&gt;0),FLOOR(H104*G104+H106,1),0)</f>
        <v>0</v>
      </c>
      <c r="J104" s="129">
        <f>IF(OR(AND(I104&gt;0,C104=4),AND(I104&gt;0,C104=2),AND(I104&gt;0,C104=5)),FLOOR(I104*0.34,1),(IF(C104=3,0,0)))</f>
        <v>0</v>
      </c>
      <c r="K104" s="284"/>
      <c r="L104" s="284"/>
      <c r="M104" s="143" t="str">
        <f>IF(AND(D106&gt;=F104,F104&gt;=H104),"OK","chyba vyplnění")</f>
        <v>OK</v>
      </c>
    </row>
    <row r="105" spans="1:13" ht="18" customHeight="1" x14ac:dyDescent="0.2">
      <c r="A105" s="279"/>
      <c r="B105" s="282"/>
      <c r="C105" s="78"/>
      <c r="D105" s="74"/>
      <c r="E105" s="75"/>
      <c r="F105" s="75"/>
      <c r="G105" s="76">
        <f>IF(OR(AND(E105&gt;0,F105&gt;0,C104=2),AND(E105&gt;0,F105&gt;0,C104=4)),E105/F105,0)</f>
        <v>0</v>
      </c>
      <c r="H105" s="72">
        <f>IF(OR(D104=0,D105=0,F105=0,G106=0,C106=3), 0,(MIN(F105,G106,H104/(D105-D104)*D104*((D104+D105)/D105))))</f>
        <v>0</v>
      </c>
      <c r="I105" s="72">
        <f>IF(AND(H105&gt;0,G105&gt;0),FLOOR(H105*G105,1),0)</f>
        <v>0</v>
      </c>
      <c r="J105" s="73">
        <f>IF(OR(AND(I105&gt;0,C104=4),AND(I105&gt;0,C104=2),AND(I105&gt;0,C104=5)),FLOOR(I105*0.34,1),(IF(C104=3,0,0)))</f>
        <v>0</v>
      </c>
      <c r="K105" s="285"/>
      <c r="L105" s="285"/>
      <c r="M105" s="144" t="str">
        <f>IF(AND(H104+F105&lt;=D106),"OK","chyba vyplnění")</f>
        <v>OK</v>
      </c>
    </row>
    <row r="106" spans="1:13" ht="18" customHeight="1" thickBot="1" x14ac:dyDescent="0.25">
      <c r="A106" s="280"/>
      <c r="B106" s="283"/>
      <c r="C106" s="130"/>
      <c r="D106" s="131"/>
      <c r="E106" s="132">
        <f>SUM(E104:E105)</f>
        <v>0</v>
      </c>
      <c r="F106" s="133">
        <f>SUM(F104:F105)</f>
        <v>0</v>
      </c>
      <c r="G106" s="134">
        <f>FLOOR(IF(OR(AND(D105&gt;0,C106=2),AND(D105&gt;0,C106=4),AND(C106=3,F104=H104,D105&gt;0)),(F104+F105)/D105*D104,0),4)</f>
        <v>0</v>
      </c>
      <c r="H106" s="158"/>
      <c r="I106" s="159">
        <f>SUM(I104:I105)</f>
        <v>0</v>
      </c>
      <c r="J106" s="135">
        <f>SUM(J104:J105)</f>
        <v>0</v>
      </c>
      <c r="K106" s="286"/>
      <c r="L106" s="286"/>
      <c r="M106" s="145">
        <f>H104+F105</f>
        <v>0</v>
      </c>
    </row>
    <row r="107" spans="1:13" ht="18" customHeight="1" x14ac:dyDescent="0.2">
      <c r="A107" s="278">
        <v>32</v>
      </c>
      <c r="B107" s="281"/>
      <c r="C107" s="124">
        <v>1</v>
      </c>
      <c r="D107" s="125"/>
      <c r="E107" s="126"/>
      <c r="F107" s="126"/>
      <c r="G107" s="127" t="str">
        <f>IF(AND(E107&gt;0,F107&gt;0),E107/F107,"")</f>
        <v/>
      </c>
      <c r="H107" s="126"/>
      <c r="I107" s="128">
        <f>IF(AND(H107&gt;0,G107&gt;0,E107&gt;0),FLOOR(H107*G107+H109,1),0)</f>
        <v>0</v>
      </c>
      <c r="J107" s="129">
        <f>IF(OR(AND(I107&gt;0,C107=4),AND(I107&gt;0,C107=2),AND(I107&gt;0,C107=5)),FLOOR(I107*0.34,1),(IF(C107=3,0,0)))</f>
        <v>0</v>
      </c>
      <c r="K107" s="284"/>
      <c r="L107" s="284"/>
      <c r="M107" s="143" t="str">
        <f>IF(AND(D109&gt;=F107,F107&gt;=H107),"OK","chyba vyplnění")</f>
        <v>OK</v>
      </c>
    </row>
    <row r="108" spans="1:13" ht="18" customHeight="1" x14ac:dyDescent="0.2">
      <c r="A108" s="279"/>
      <c r="B108" s="282"/>
      <c r="C108" s="78"/>
      <c r="D108" s="74"/>
      <c r="E108" s="75"/>
      <c r="F108" s="75"/>
      <c r="G108" s="76">
        <f>IF(OR(AND(E108&gt;0,F108&gt;0,C107=2),AND(E108&gt;0,F108&gt;0,C107=4)),E108/F108,0)</f>
        <v>0</v>
      </c>
      <c r="H108" s="72">
        <f>IF(OR(D107=0,D108=0,F108=0,G109=0,C109=3), 0,(MIN(F108,G109,H107/(D108-D107)*D107*((D107+D108)/D108))))</f>
        <v>0</v>
      </c>
      <c r="I108" s="72">
        <f>IF(AND(H108&gt;0,G108&gt;0),FLOOR(H108*G108,1),0)</f>
        <v>0</v>
      </c>
      <c r="J108" s="73">
        <f>IF(OR(AND(I108&gt;0,C107=4),AND(I108&gt;0,C107=2),AND(I108&gt;0,C107=5)),FLOOR(I108*0.34,1),(IF(C107=3,0,0)))</f>
        <v>0</v>
      </c>
      <c r="K108" s="285"/>
      <c r="L108" s="285"/>
      <c r="M108" s="144" t="str">
        <f>IF(AND(H107+F108&lt;=D109),"OK","chyba vyplnění")</f>
        <v>OK</v>
      </c>
    </row>
    <row r="109" spans="1:13" ht="18" customHeight="1" thickBot="1" x14ac:dyDescent="0.25">
      <c r="A109" s="280"/>
      <c r="B109" s="283"/>
      <c r="C109" s="130"/>
      <c r="D109" s="131"/>
      <c r="E109" s="132">
        <f>SUM(E107:E108)</f>
        <v>0</v>
      </c>
      <c r="F109" s="133">
        <f>SUM(F107:F108)</f>
        <v>0</v>
      </c>
      <c r="G109" s="134">
        <f>FLOOR(IF(OR(AND(D108&gt;0,C109=2),AND(D108&gt;0,C109=4),AND(C109=3,F107=H107,D108&gt;0)),(F107+F108)/D108*D107,0),4)</f>
        <v>0</v>
      </c>
      <c r="H109" s="158"/>
      <c r="I109" s="159">
        <f>SUM(I107:I108)</f>
        <v>0</v>
      </c>
      <c r="J109" s="135">
        <f>SUM(J107:J108)</f>
        <v>0</v>
      </c>
      <c r="K109" s="286"/>
      <c r="L109" s="286"/>
      <c r="M109" s="145">
        <f>H107+F108</f>
        <v>0</v>
      </c>
    </row>
    <row r="110" spans="1:13" ht="18" customHeight="1" x14ac:dyDescent="0.2">
      <c r="A110" s="278">
        <v>33</v>
      </c>
      <c r="B110" s="281"/>
      <c r="C110" s="124">
        <v>1</v>
      </c>
      <c r="D110" s="125"/>
      <c r="E110" s="126"/>
      <c r="F110" s="126"/>
      <c r="G110" s="127" t="str">
        <f>IF(AND(E110&gt;0,F110&gt;0),E110/F110,"")</f>
        <v/>
      </c>
      <c r="H110" s="126"/>
      <c r="I110" s="128">
        <f>IF(AND(H110&gt;0,G110&gt;0,E110&gt;0),FLOOR(H110*G110+H112,1),0)</f>
        <v>0</v>
      </c>
      <c r="J110" s="129">
        <f>IF(OR(AND(I110&gt;0,C110=4),AND(I110&gt;0,C110=2),AND(I110&gt;0,C110=5)),FLOOR(I110*0.34,1),(IF(C110=3,0,0)))</f>
        <v>0</v>
      </c>
      <c r="K110" s="284"/>
      <c r="L110" s="284"/>
      <c r="M110" s="143" t="str">
        <f>IF(AND(D112&gt;=F110,F110&gt;=H110),"OK","chyba vyplnění")</f>
        <v>OK</v>
      </c>
    </row>
    <row r="111" spans="1:13" ht="18" customHeight="1" x14ac:dyDescent="0.2">
      <c r="A111" s="279"/>
      <c r="B111" s="282"/>
      <c r="C111" s="78"/>
      <c r="D111" s="74"/>
      <c r="E111" s="75"/>
      <c r="F111" s="75"/>
      <c r="G111" s="76">
        <f>IF(OR(AND(E111&gt;0,F111&gt;0,C110=2),AND(E111&gt;0,F111&gt;0,C110=4)),E111/F111,0)</f>
        <v>0</v>
      </c>
      <c r="H111" s="72">
        <f>IF(OR(D110=0,D111=0,F111=0,G112=0,C112=3), 0,(MIN(F111,G112,H110/(D111-D110)*D110*((D110+D111)/D111))))</f>
        <v>0</v>
      </c>
      <c r="I111" s="72">
        <f>IF(AND(H111&gt;0,G111&gt;0),FLOOR(H111*G111,1),0)</f>
        <v>0</v>
      </c>
      <c r="J111" s="73">
        <f>IF(OR(AND(I111&gt;0,C110=4),AND(I111&gt;0,C110=2),AND(I111&gt;0,C110=5)),FLOOR(I111*0.34,1),(IF(C110=3,0,0)))</f>
        <v>0</v>
      </c>
      <c r="K111" s="285"/>
      <c r="L111" s="285"/>
      <c r="M111" s="144" t="str">
        <f>IF(AND(H110+F111&lt;=D112),"OK","chyba vyplnění")</f>
        <v>OK</v>
      </c>
    </row>
    <row r="112" spans="1:13" ht="18" customHeight="1" thickBot="1" x14ac:dyDescent="0.25">
      <c r="A112" s="280"/>
      <c r="B112" s="283"/>
      <c r="C112" s="130"/>
      <c r="D112" s="131"/>
      <c r="E112" s="132">
        <f>SUM(E110:E111)</f>
        <v>0</v>
      </c>
      <c r="F112" s="133">
        <f>SUM(F110:F111)</f>
        <v>0</v>
      </c>
      <c r="G112" s="134">
        <f>FLOOR(IF(OR(AND(D111&gt;0,C112=2),AND(D111&gt;0,C112=4),AND(C112=3,F110=H110,D111&gt;0)),(F110+F111)/D111*D110,0),4)</f>
        <v>0</v>
      </c>
      <c r="H112" s="158"/>
      <c r="I112" s="159">
        <f>SUM(I110:I111)</f>
        <v>0</v>
      </c>
      <c r="J112" s="135">
        <f>SUM(J110:J111)</f>
        <v>0</v>
      </c>
      <c r="K112" s="286"/>
      <c r="L112" s="286"/>
      <c r="M112" s="145">
        <f>H110+F111</f>
        <v>0</v>
      </c>
    </row>
    <row r="113" spans="1:13" ht="18" customHeight="1" x14ac:dyDescent="0.2">
      <c r="A113" s="278">
        <v>34</v>
      </c>
      <c r="B113" s="281"/>
      <c r="C113" s="124">
        <v>1</v>
      </c>
      <c r="D113" s="125"/>
      <c r="E113" s="126"/>
      <c r="F113" s="126"/>
      <c r="G113" s="127" t="str">
        <f>IF(AND(E113&gt;0,F113&gt;0),E113/F113,"")</f>
        <v/>
      </c>
      <c r="H113" s="126"/>
      <c r="I113" s="128">
        <f>IF(AND(H113&gt;0,G113&gt;0,E113&gt;0),FLOOR(H113*G113+H115,1),0)</f>
        <v>0</v>
      </c>
      <c r="J113" s="129">
        <f>IF(OR(AND(I113&gt;0,C113=4),AND(I113&gt;0,C113=2),AND(I113&gt;0,C113=5)),FLOOR(I113*0.34,1),(IF(C113=3,0,0)))</f>
        <v>0</v>
      </c>
      <c r="K113" s="284"/>
      <c r="L113" s="284"/>
      <c r="M113" s="143" t="str">
        <f>IF(AND(D115&gt;=F113,F113&gt;=H113),"OK","chyba vyplnění")</f>
        <v>OK</v>
      </c>
    </row>
    <row r="114" spans="1:13" ht="18" customHeight="1" x14ac:dyDescent="0.2">
      <c r="A114" s="279"/>
      <c r="B114" s="282"/>
      <c r="C114" s="78"/>
      <c r="D114" s="74"/>
      <c r="E114" s="75"/>
      <c r="F114" s="75"/>
      <c r="G114" s="76">
        <f>IF(OR(AND(E114&gt;0,F114&gt;0,C113=2),AND(E114&gt;0,F114&gt;0,C113=4)),E114/F114,0)</f>
        <v>0</v>
      </c>
      <c r="H114" s="72">
        <f>IF(OR(D113=0,D114=0,F114=0,G115=0,C115=3), 0,(MIN(F114,G115,H113/(D114-D113)*D113*((D113+D114)/D114))))</f>
        <v>0</v>
      </c>
      <c r="I114" s="72">
        <f>IF(AND(H114&gt;0,G114&gt;0),FLOOR(H114*G114,1),0)</f>
        <v>0</v>
      </c>
      <c r="J114" s="73">
        <f>IF(OR(AND(I114&gt;0,C113=4),AND(I114&gt;0,C113=2),AND(I114&gt;0,C113=5)),FLOOR(I114*0.34,1),(IF(C113=3,0,0)))</f>
        <v>0</v>
      </c>
      <c r="K114" s="285"/>
      <c r="L114" s="285"/>
      <c r="M114" s="144" t="str">
        <f>IF(AND(H113+F114&lt;=D115),"OK","chyba vyplnění")</f>
        <v>OK</v>
      </c>
    </row>
    <row r="115" spans="1:13" ht="18" customHeight="1" thickBot="1" x14ac:dyDescent="0.25">
      <c r="A115" s="280"/>
      <c r="B115" s="283"/>
      <c r="C115" s="130"/>
      <c r="D115" s="131"/>
      <c r="E115" s="132">
        <f>SUM(E113:E114)</f>
        <v>0</v>
      </c>
      <c r="F115" s="133">
        <f>SUM(F113:F114)</f>
        <v>0</v>
      </c>
      <c r="G115" s="134">
        <f>FLOOR(IF(OR(AND(D114&gt;0,C115=2),AND(D114&gt;0,C115=4),AND(C115=3,F113=H113,D114&gt;0)),(F113+F114)/D114*D113,0),4)</f>
        <v>0</v>
      </c>
      <c r="H115" s="158"/>
      <c r="I115" s="159">
        <f>SUM(I113:I114)</f>
        <v>0</v>
      </c>
      <c r="J115" s="135">
        <f>SUM(J113:J114)</f>
        <v>0</v>
      </c>
      <c r="K115" s="286"/>
      <c r="L115" s="286"/>
      <c r="M115" s="145">
        <f>H113+F114</f>
        <v>0</v>
      </c>
    </row>
    <row r="116" spans="1:13" ht="18" customHeight="1" x14ac:dyDescent="0.2">
      <c r="A116" s="278">
        <v>35</v>
      </c>
      <c r="B116" s="281"/>
      <c r="C116" s="124">
        <v>1</v>
      </c>
      <c r="D116" s="125"/>
      <c r="E116" s="126"/>
      <c r="F116" s="126"/>
      <c r="G116" s="127" t="str">
        <f>IF(AND(E116&gt;0,F116&gt;0),E116/F116,"")</f>
        <v/>
      </c>
      <c r="H116" s="126"/>
      <c r="I116" s="128">
        <f>IF(AND(H116&gt;0,G116&gt;0,E116&gt;0),FLOOR(H116*G116+H118,1),0)</f>
        <v>0</v>
      </c>
      <c r="J116" s="129">
        <f>IF(OR(AND(I116&gt;0,C116=4),AND(I116&gt;0,C116=2),AND(I116&gt;0,C116=5)),FLOOR(I116*0.34,1),(IF(C116=3,0,0)))</f>
        <v>0</v>
      </c>
      <c r="K116" s="284"/>
      <c r="L116" s="284"/>
      <c r="M116" s="143" t="str">
        <f>IF(AND(D118&gt;=F116,F116&gt;=H116),"OK","chyba vyplnění")</f>
        <v>OK</v>
      </c>
    </row>
    <row r="117" spans="1:13" ht="18" customHeight="1" x14ac:dyDescent="0.2">
      <c r="A117" s="279"/>
      <c r="B117" s="282"/>
      <c r="C117" s="78"/>
      <c r="D117" s="74"/>
      <c r="E117" s="75"/>
      <c r="F117" s="75"/>
      <c r="G117" s="76">
        <f>IF(OR(AND(E117&gt;0,F117&gt;0,C116=2),AND(E117&gt;0,F117&gt;0,C116=4)),E117/F117,0)</f>
        <v>0</v>
      </c>
      <c r="H117" s="72">
        <f>IF(OR(D116=0,D117=0,F117=0,G118=0,C118=3), 0,(MIN(F117,G118,H116/(D117-D116)*D116*((D116+D117)/D117))))</f>
        <v>0</v>
      </c>
      <c r="I117" s="72">
        <f>IF(AND(H117&gt;0,G117&gt;0),FLOOR(H117*G117,1),0)</f>
        <v>0</v>
      </c>
      <c r="J117" s="73">
        <f>IF(OR(AND(I117&gt;0,C116=4),AND(I117&gt;0,C116=2),AND(I117&gt;0,C116=5)),FLOOR(I117*0.34,1),(IF(C116=3,0,0)))</f>
        <v>0</v>
      </c>
      <c r="K117" s="285"/>
      <c r="L117" s="285"/>
      <c r="M117" s="144" t="str">
        <f>IF(AND(H116+F117&lt;=D118),"OK","chyba vyplnění")</f>
        <v>OK</v>
      </c>
    </row>
    <row r="118" spans="1:13" ht="18" customHeight="1" thickBot="1" x14ac:dyDescent="0.25">
      <c r="A118" s="280"/>
      <c r="B118" s="283"/>
      <c r="C118" s="130"/>
      <c r="D118" s="131"/>
      <c r="E118" s="132">
        <f>SUM(E116:E117)</f>
        <v>0</v>
      </c>
      <c r="F118" s="133">
        <f>SUM(F116:F117)</f>
        <v>0</v>
      </c>
      <c r="G118" s="134">
        <f>FLOOR(IF(OR(AND(D117&gt;0,C118=2),AND(D117&gt;0,C118=4),AND(C118=3,F116=H116,D117&gt;0)),(F116+F117)/D117*D116,0),4)</f>
        <v>0</v>
      </c>
      <c r="H118" s="158"/>
      <c r="I118" s="159">
        <f>SUM(I116:I117)</f>
        <v>0</v>
      </c>
      <c r="J118" s="135">
        <f>SUM(J116:J117)</f>
        <v>0</v>
      </c>
      <c r="K118" s="286"/>
      <c r="L118" s="286"/>
      <c r="M118" s="145">
        <f>H116+F117</f>
        <v>0</v>
      </c>
    </row>
    <row r="119" spans="1:13" ht="18" customHeight="1" x14ac:dyDescent="0.2">
      <c r="A119" s="278">
        <v>36</v>
      </c>
      <c r="B119" s="281"/>
      <c r="C119" s="124">
        <v>1</v>
      </c>
      <c r="D119" s="125"/>
      <c r="E119" s="126"/>
      <c r="F119" s="126"/>
      <c r="G119" s="127" t="str">
        <f>IF(AND(E119&gt;0,F119&gt;0),E119/F119,"")</f>
        <v/>
      </c>
      <c r="H119" s="126"/>
      <c r="I119" s="128">
        <f>IF(AND(H119&gt;0,G119&gt;0,E119&gt;0),FLOOR(H119*G119+H121,1),0)</f>
        <v>0</v>
      </c>
      <c r="J119" s="129">
        <f>IF(OR(AND(I119&gt;0,C119=4),AND(I119&gt;0,C119=2),AND(I119&gt;0,C119=5)),FLOOR(I119*0.34,1),(IF(C119=3,0,0)))</f>
        <v>0</v>
      </c>
      <c r="K119" s="284"/>
      <c r="L119" s="284"/>
      <c r="M119" s="143" t="str">
        <f>IF(AND(D121&gt;=F119,F119&gt;=H119),"OK","chyba vyplnění")</f>
        <v>OK</v>
      </c>
    </row>
    <row r="120" spans="1:13" ht="18" customHeight="1" x14ac:dyDescent="0.2">
      <c r="A120" s="279"/>
      <c r="B120" s="282"/>
      <c r="C120" s="78"/>
      <c r="D120" s="74"/>
      <c r="E120" s="75"/>
      <c r="F120" s="75"/>
      <c r="G120" s="76">
        <f>IF(OR(AND(E120&gt;0,F120&gt;0,C119=2),AND(E120&gt;0,F120&gt;0,C119=4)),E120/F120,0)</f>
        <v>0</v>
      </c>
      <c r="H120" s="72">
        <f>IF(OR(D119=0,D120=0,F120=0,G121=0,C121=3), 0,(MIN(F120,G121,H119/(D120-D119)*D119*((D119+D120)/D120))))</f>
        <v>0</v>
      </c>
      <c r="I120" s="72">
        <f>IF(AND(H120&gt;0,G120&gt;0),FLOOR(H120*G120,1),0)</f>
        <v>0</v>
      </c>
      <c r="J120" s="73">
        <f>IF(OR(AND(I120&gt;0,C119=4),AND(I120&gt;0,C119=2),AND(I120&gt;0,C119=5)),FLOOR(I120*0.34,1),(IF(C119=3,0,0)))</f>
        <v>0</v>
      </c>
      <c r="K120" s="285"/>
      <c r="L120" s="285"/>
      <c r="M120" s="144" t="str">
        <f>IF(AND(H119+F120&lt;=D121),"OK","chyba vyplnění")</f>
        <v>OK</v>
      </c>
    </row>
    <row r="121" spans="1:13" ht="18" customHeight="1" thickBot="1" x14ac:dyDescent="0.25">
      <c r="A121" s="280"/>
      <c r="B121" s="283"/>
      <c r="C121" s="130"/>
      <c r="D121" s="131"/>
      <c r="E121" s="132">
        <f>SUM(E119:E120)</f>
        <v>0</v>
      </c>
      <c r="F121" s="133">
        <f>SUM(F119:F120)</f>
        <v>0</v>
      </c>
      <c r="G121" s="134">
        <f>FLOOR(IF(OR(AND(D120&gt;0,C121=2),AND(D120&gt;0,C121=4),AND(C121=3,F119=H119,D120&gt;0)),(F119+F120)/D120*D119,0),4)</f>
        <v>0</v>
      </c>
      <c r="H121" s="158"/>
      <c r="I121" s="159">
        <f>SUM(I119:I120)</f>
        <v>0</v>
      </c>
      <c r="J121" s="135">
        <f>SUM(J119:J120)</f>
        <v>0</v>
      </c>
      <c r="K121" s="286"/>
      <c r="L121" s="286"/>
      <c r="M121" s="145">
        <f>H119+F120</f>
        <v>0</v>
      </c>
    </row>
    <row r="122" spans="1:13" ht="18" customHeight="1" x14ac:dyDescent="0.2">
      <c r="A122" s="278">
        <v>37</v>
      </c>
      <c r="B122" s="281"/>
      <c r="C122" s="124">
        <v>1</v>
      </c>
      <c r="D122" s="125"/>
      <c r="E122" s="126"/>
      <c r="F122" s="126"/>
      <c r="G122" s="127" t="str">
        <f>IF(AND(E122&gt;0,F122&gt;0),E122/F122,"")</f>
        <v/>
      </c>
      <c r="H122" s="126"/>
      <c r="I122" s="128">
        <f>IF(AND(H122&gt;0,G122&gt;0,E122&gt;0),FLOOR(H122*G122+H124,1),0)</f>
        <v>0</v>
      </c>
      <c r="J122" s="129">
        <f>IF(OR(AND(I122&gt;0,C122=4),AND(I122&gt;0,C122=2),AND(I122&gt;0,C122=5)),FLOOR(I122*0.34,1),(IF(C122=3,0,0)))</f>
        <v>0</v>
      </c>
      <c r="K122" s="284"/>
      <c r="L122" s="284"/>
      <c r="M122" s="143" t="str">
        <f>IF(AND(D124&gt;=F122,F122&gt;=H122),"OK","chyba vyplnění")</f>
        <v>OK</v>
      </c>
    </row>
    <row r="123" spans="1:13" ht="18" customHeight="1" x14ac:dyDescent="0.2">
      <c r="A123" s="279"/>
      <c r="B123" s="282"/>
      <c r="C123" s="78"/>
      <c r="D123" s="74"/>
      <c r="E123" s="75"/>
      <c r="F123" s="75"/>
      <c r="G123" s="76">
        <f>IF(OR(AND(E123&gt;0,F123&gt;0,C122=2),AND(E123&gt;0,F123&gt;0,C122=4)),E123/F123,0)</f>
        <v>0</v>
      </c>
      <c r="H123" s="72">
        <f>IF(OR(D122=0,D123=0,F123=0,G124=0,C124=3), 0,(MIN(F123,G124,H122/(D123-D122)*D122*((D122+D123)/D123))))</f>
        <v>0</v>
      </c>
      <c r="I123" s="72">
        <f>IF(AND(H123&gt;0,G123&gt;0),FLOOR(H123*G123,1),0)</f>
        <v>0</v>
      </c>
      <c r="J123" s="73">
        <f>IF(OR(AND(I123&gt;0,C122=4),AND(I123&gt;0,C122=2),AND(I123&gt;0,C122=5)),FLOOR(I123*0.34,1),(IF(C122=3,0,0)))</f>
        <v>0</v>
      </c>
      <c r="K123" s="285"/>
      <c r="L123" s="285"/>
      <c r="M123" s="144" t="str">
        <f>IF(AND(H122+F123&lt;=D124),"OK","chyba vyplnění")</f>
        <v>OK</v>
      </c>
    </row>
    <row r="124" spans="1:13" ht="18" customHeight="1" thickBot="1" x14ac:dyDescent="0.25">
      <c r="A124" s="280"/>
      <c r="B124" s="283"/>
      <c r="C124" s="130"/>
      <c r="D124" s="131"/>
      <c r="E124" s="132">
        <f>SUM(E122:E123)</f>
        <v>0</v>
      </c>
      <c r="F124" s="133">
        <f>SUM(F122:F123)</f>
        <v>0</v>
      </c>
      <c r="G124" s="134">
        <f>FLOOR(IF(OR(AND(D123&gt;0,C124=2),AND(D123&gt;0,C124=4),AND(C124=3,F122=H122,D123&gt;0)),(F122+F123)/D123*D122,0),4)</f>
        <v>0</v>
      </c>
      <c r="H124" s="158"/>
      <c r="I124" s="159">
        <f>SUM(I122:I123)</f>
        <v>0</v>
      </c>
      <c r="J124" s="135">
        <f>SUM(J122:J123)</f>
        <v>0</v>
      </c>
      <c r="K124" s="286"/>
      <c r="L124" s="286"/>
      <c r="M124" s="145">
        <f>H122+F123</f>
        <v>0</v>
      </c>
    </row>
    <row r="125" spans="1:13" ht="18" customHeight="1" x14ac:dyDescent="0.2">
      <c r="A125" s="278">
        <v>38</v>
      </c>
      <c r="B125" s="281"/>
      <c r="C125" s="124">
        <v>1</v>
      </c>
      <c r="D125" s="125"/>
      <c r="E125" s="126"/>
      <c r="F125" s="126"/>
      <c r="G125" s="127" t="str">
        <f>IF(AND(E125&gt;0,F125&gt;0),E125/F125,"")</f>
        <v/>
      </c>
      <c r="H125" s="126"/>
      <c r="I125" s="128">
        <f>IF(AND(H125&gt;0,G125&gt;0,E125&gt;0),FLOOR(H125*G125+H127,1),0)</f>
        <v>0</v>
      </c>
      <c r="J125" s="129">
        <f>IF(OR(AND(I125&gt;0,C125=4),AND(I125&gt;0,C125=2),AND(I125&gt;0,C125=5)),FLOOR(I125*0.34,1),(IF(C125=3,0,0)))</f>
        <v>0</v>
      </c>
      <c r="K125" s="284"/>
      <c r="L125" s="284"/>
      <c r="M125" s="143" t="str">
        <f>IF(AND(D127&gt;=F125,F125&gt;=H125),"OK","chyba vyplnění")</f>
        <v>OK</v>
      </c>
    </row>
    <row r="126" spans="1:13" ht="18" customHeight="1" x14ac:dyDescent="0.2">
      <c r="A126" s="279"/>
      <c r="B126" s="282"/>
      <c r="C126" s="78"/>
      <c r="D126" s="74"/>
      <c r="E126" s="75"/>
      <c r="F126" s="75"/>
      <c r="G126" s="76">
        <f>IF(OR(AND(E126&gt;0,F126&gt;0,C125=2),AND(E126&gt;0,F126&gt;0,C125=4)),E126/F126,0)</f>
        <v>0</v>
      </c>
      <c r="H126" s="72">
        <f>IF(OR(D125=0,D126=0,F126=0,G127=0,C127=3), 0,(MIN(F126,G127,H125/(D126-D125)*D125*((D125+D126)/D126))))</f>
        <v>0</v>
      </c>
      <c r="I126" s="72">
        <f>IF(AND(H126&gt;0,G126&gt;0),FLOOR(H126*G126,1),0)</f>
        <v>0</v>
      </c>
      <c r="J126" s="73">
        <f>IF(OR(AND(I126&gt;0,C125=4),AND(I126&gt;0,C125=2),AND(I126&gt;0,C125=5)),FLOOR(I126*0.34,1),(IF(C125=3,0,0)))</f>
        <v>0</v>
      </c>
      <c r="K126" s="285"/>
      <c r="L126" s="285"/>
      <c r="M126" s="144" t="str">
        <f>IF(AND(H125+F126&lt;=D127),"OK","chyba vyplnění")</f>
        <v>OK</v>
      </c>
    </row>
    <row r="127" spans="1:13" ht="18" customHeight="1" thickBot="1" x14ac:dyDescent="0.25">
      <c r="A127" s="280"/>
      <c r="B127" s="283"/>
      <c r="C127" s="130"/>
      <c r="D127" s="131"/>
      <c r="E127" s="132">
        <f>SUM(E125:E126)</f>
        <v>0</v>
      </c>
      <c r="F127" s="133">
        <f>SUM(F125:F126)</f>
        <v>0</v>
      </c>
      <c r="G127" s="134">
        <f>FLOOR(IF(OR(AND(D126&gt;0,C127=2),AND(D126&gt;0,C127=4),AND(C127=3,F125=H125,D126&gt;0)),(F125+F126)/D126*D125,0),4)</f>
        <v>0</v>
      </c>
      <c r="H127" s="158"/>
      <c r="I127" s="159">
        <f>SUM(I125:I126)</f>
        <v>0</v>
      </c>
      <c r="J127" s="135">
        <f>SUM(J125:J126)</f>
        <v>0</v>
      </c>
      <c r="K127" s="286"/>
      <c r="L127" s="286"/>
      <c r="M127" s="145">
        <f>H125+F126</f>
        <v>0</v>
      </c>
    </row>
    <row r="128" spans="1:13" ht="18" customHeight="1" x14ac:dyDescent="0.2">
      <c r="A128" s="278">
        <v>39</v>
      </c>
      <c r="B128" s="281"/>
      <c r="C128" s="124">
        <v>1</v>
      </c>
      <c r="D128" s="125"/>
      <c r="E128" s="126"/>
      <c r="F128" s="126"/>
      <c r="G128" s="127" t="str">
        <f>IF(AND(E128&gt;0,F128&gt;0),E128/F128,"")</f>
        <v/>
      </c>
      <c r="H128" s="126"/>
      <c r="I128" s="128">
        <f>IF(AND(H128&gt;0,G128&gt;0,E128&gt;0),FLOOR(H128*G128+H130,1),0)</f>
        <v>0</v>
      </c>
      <c r="J128" s="129">
        <f>IF(OR(AND(I128&gt;0,C128=4),AND(I128&gt;0,C128=2),AND(I128&gt;0,C128=5)),FLOOR(I128*0.34,1),(IF(C128=3,0,0)))</f>
        <v>0</v>
      </c>
      <c r="K128" s="284"/>
      <c r="L128" s="284"/>
      <c r="M128" s="143" t="str">
        <f>IF(AND(D130&gt;=F128,F128&gt;=H128),"OK","chyba vyplnění")</f>
        <v>OK</v>
      </c>
    </row>
    <row r="129" spans="1:13" ht="18" customHeight="1" x14ac:dyDescent="0.2">
      <c r="A129" s="279"/>
      <c r="B129" s="282"/>
      <c r="C129" s="78"/>
      <c r="D129" s="74"/>
      <c r="E129" s="75"/>
      <c r="F129" s="75"/>
      <c r="G129" s="76">
        <f>IF(OR(AND(E129&gt;0,F129&gt;0,C128=2),AND(E129&gt;0,F129&gt;0,C128=4)),E129/F129,0)</f>
        <v>0</v>
      </c>
      <c r="H129" s="72">
        <f>IF(OR(D128=0,D129=0,F129=0,G130=0,C130=3), 0,(MIN(F129,G130,H128/(D129-D128)*D128*((D128+D129)/D129))))</f>
        <v>0</v>
      </c>
      <c r="I129" s="72">
        <f>IF(AND(H129&gt;0,G129&gt;0),FLOOR(H129*G129,1),0)</f>
        <v>0</v>
      </c>
      <c r="J129" s="73">
        <f>IF(OR(AND(I129&gt;0,C128=4),AND(I129&gt;0,C128=2),AND(I129&gt;0,C128=5)),FLOOR(I129*0.34,1),(IF(C128=3,0,0)))</f>
        <v>0</v>
      </c>
      <c r="K129" s="285"/>
      <c r="L129" s="285"/>
      <c r="M129" s="144" t="str">
        <f>IF(AND(H128+F129&lt;=D130),"OK","chyba vyplnění")</f>
        <v>OK</v>
      </c>
    </row>
    <row r="130" spans="1:13" ht="18" customHeight="1" thickBot="1" x14ac:dyDescent="0.25">
      <c r="A130" s="280"/>
      <c r="B130" s="283"/>
      <c r="C130" s="130"/>
      <c r="D130" s="131"/>
      <c r="E130" s="132">
        <f>SUM(E128:E129)</f>
        <v>0</v>
      </c>
      <c r="F130" s="133">
        <f>SUM(F128:F129)</f>
        <v>0</v>
      </c>
      <c r="G130" s="134">
        <f>FLOOR(IF(OR(AND(D129&gt;0,C130=2),AND(D129&gt;0,C130=4),AND(C130=3,F128=H128,D129&gt;0)),(F128+F129)/D129*D128,0),4)</f>
        <v>0</v>
      </c>
      <c r="H130" s="158"/>
      <c r="I130" s="159">
        <f>SUM(I128:I129)</f>
        <v>0</v>
      </c>
      <c r="J130" s="135">
        <f>SUM(J128:J129)</f>
        <v>0</v>
      </c>
      <c r="K130" s="286"/>
      <c r="L130" s="286"/>
      <c r="M130" s="145">
        <f>H128+F129</f>
        <v>0</v>
      </c>
    </row>
    <row r="131" spans="1:13" ht="18" customHeight="1" x14ac:dyDescent="0.2">
      <c r="A131" s="278">
        <v>40</v>
      </c>
      <c r="B131" s="281"/>
      <c r="C131" s="124">
        <v>1</v>
      </c>
      <c r="D131" s="125"/>
      <c r="E131" s="126"/>
      <c r="F131" s="126"/>
      <c r="G131" s="127" t="str">
        <f>IF(AND(E131&gt;0,F131&gt;0),E131/F131,"")</f>
        <v/>
      </c>
      <c r="H131" s="126"/>
      <c r="I131" s="128">
        <f>IF(AND(H131&gt;0,G131&gt;0,E131&gt;0),FLOOR(H131*G131+H133,1),0)</f>
        <v>0</v>
      </c>
      <c r="J131" s="129">
        <f>IF(OR(AND(I131&gt;0,C131=4),AND(I131&gt;0,C131=2),AND(I131&gt;0,C131=5)),FLOOR(I131*0.34,1),(IF(C131=3,0,0)))</f>
        <v>0</v>
      </c>
      <c r="K131" s="284"/>
      <c r="L131" s="284"/>
      <c r="M131" s="143" t="str">
        <f>IF(AND(D133&gt;=F131,F131&gt;=H131),"OK","chyba vyplnění")</f>
        <v>OK</v>
      </c>
    </row>
    <row r="132" spans="1:13" ht="18" customHeight="1" x14ac:dyDescent="0.2">
      <c r="A132" s="279"/>
      <c r="B132" s="282"/>
      <c r="C132" s="78"/>
      <c r="D132" s="74"/>
      <c r="E132" s="75"/>
      <c r="F132" s="75"/>
      <c r="G132" s="76">
        <f>IF(OR(AND(E132&gt;0,F132&gt;0,C131=2),AND(E132&gt;0,F132&gt;0,C131=4)),E132/F132,0)</f>
        <v>0</v>
      </c>
      <c r="H132" s="72">
        <f>IF(OR(D131=0,D132=0,F132=0,G133=0,C133=3), 0,(MIN(F132,G133,H131/(D132-D131)*D131*((D131+D132)/D132))))</f>
        <v>0</v>
      </c>
      <c r="I132" s="72">
        <f>IF(AND(H132&gt;0,G132&gt;0),FLOOR(H132*G132,1),0)</f>
        <v>0</v>
      </c>
      <c r="J132" s="73">
        <f>IF(OR(AND(I132&gt;0,C131=4),AND(I132&gt;0,C131=2),AND(I132&gt;0,C131=5)),FLOOR(I132*0.34,1),(IF(C131=3,0,0)))</f>
        <v>0</v>
      </c>
      <c r="K132" s="285"/>
      <c r="L132" s="285"/>
      <c r="M132" s="144" t="str">
        <f>IF(AND(H131+F132&lt;=D133),"OK","chyba vyplnění")</f>
        <v>OK</v>
      </c>
    </row>
    <row r="133" spans="1:13" ht="18" customHeight="1" thickBot="1" x14ac:dyDescent="0.25">
      <c r="A133" s="280"/>
      <c r="B133" s="283"/>
      <c r="C133" s="130"/>
      <c r="D133" s="131"/>
      <c r="E133" s="132">
        <f>SUM(E131:E132)</f>
        <v>0</v>
      </c>
      <c r="F133" s="133">
        <f>SUM(F131:F132)</f>
        <v>0</v>
      </c>
      <c r="G133" s="134">
        <f>FLOOR(IF(OR(AND(D132&gt;0,C133=2),AND(D132&gt;0,C133=4),AND(C133=3,F131=H131,D132&gt;0)),(F131+F132)/D132*D131,0),4)</f>
        <v>0</v>
      </c>
      <c r="H133" s="158"/>
      <c r="I133" s="159">
        <f>SUM(I131:I132)</f>
        <v>0</v>
      </c>
      <c r="J133" s="135">
        <f>SUM(J131:J132)</f>
        <v>0</v>
      </c>
      <c r="K133" s="286"/>
      <c r="L133" s="286"/>
      <c r="M133" s="145">
        <f>H131+F132</f>
        <v>0</v>
      </c>
    </row>
    <row r="134" spans="1:13" ht="18" customHeight="1" x14ac:dyDescent="0.2">
      <c r="A134" s="278">
        <v>41</v>
      </c>
      <c r="B134" s="281"/>
      <c r="C134" s="124">
        <v>1</v>
      </c>
      <c r="D134" s="125"/>
      <c r="E134" s="126"/>
      <c r="F134" s="126"/>
      <c r="G134" s="127" t="str">
        <f>IF(AND(E134&gt;0,F134&gt;0),E134/F134,"")</f>
        <v/>
      </c>
      <c r="H134" s="126"/>
      <c r="I134" s="128">
        <f>IF(AND(H134&gt;0,G134&gt;0,E134&gt;0),FLOOR(H134*G134+H136,1),0)</f>
        <v>0</v>
      </c>
      <c r="J134" s="129">
        <f>IF(OR(AND(I134&gt;0,C134=4),AND(I134&gt;0,C134=2),AND(I134&gt;0,C134=5)),FLOOR(I134*0.34,1),(IF(C134=3,0,0)))</f>
        <v>0</v>
      </c>
      <c r="K134" s="284"/>
      <c r="L134" s="284"/>
      <c r="M134" s="143" t="str">
        <f>IF(AND(D136&gt;=F134,F134&gt;=H134),"OK","chyba vyplnění")</f>
        <v>OK</v>
      </c>
    </row>
    <row r="135" spans="1:13" ht="18" customHeight="1" x14ac:dyDescent="0.2">
      <c r="A135" s="279"/>
      <c r="B135" s="282"/>
      <c r="C135" s="78"/>
      <c r="D135" s="74"/>
      <c r="E135" s="75"/>
      <c r="F135" s="75"/>
      <c r="G135" s="76">
        <f>IF(OR(AND(E135&gt;0,F135&gt;0,C134=2),AND(E135&gt;0,F135&gt;0,C134=4)),E135/F135,0)</f>
        <v>0</v>
      </c>
      <c r="H135" s="72">
        <f>IF(OR(D134=0,D135=0,F135=0,G136=0,C136=3), 0,(MIN(F135,G136,H134/(D135-D134)*D134*((D134+D135)/D135))))</f>
        <v>0</v>
      </c>
      <c r="I135" s="72">
        <f>IF(AND(H135&gt;0,G135&gt;0),FLOOR(H135*G135,1),0)</f>
        <v>0</v>
      </c>
      <c r="J135" s="73">
        <f>IF(OR(AND(I135&gt;0,C134=4),AND(I135&gt;0,C134=2),AND(I135&gt;0,C134=5)),FLOOR(I135*0.34,1),(IF(C134=3,0,0)))</f>
        <v>0</v>
      </c>
      <c r="K135" s="285"/>
      <c r="L135" s="285"/>
      <c r="M135" s="144" t="str">
        <f>IF(AND(H134+F135&lt;=D136),"OK","chyba vyplnění")</f>
        <v>OK</v>
      </c>
    </row>
    <row r="136" spans="1:13" ht="18" customHeight="1" thickBot="1" x14ac:dyDescent="0.25">
      <c r="A136" s="280"/>
      <c r="B136" s="283"/>
      <c r="C136" s="130"/>
      <c r="D136" s="131"/>
      <c r="E136" s="132">
        <f>SUM(E134:E135)</f>
        <v>0</v>
      </c>
      <c r="F136" s="133">
        <f>SUM(F134:F135)</f>
        <v>0</v>
      </c>
      <c r="G136" s="134">
        <f>FLOOR(IF(OR(AND(D135&gt;0,C136=2),AND(D135&gt;0,C136=4),AND(C136=3,F134=H134,D135&gt;0)),(F134+F135)/D135*D134,0),4)</f>
        <v>0</v>
      </c>
      <c r="H136" s="158"/>
      <c r="I136" s="159">
        <f>SUM(I134:I135)</f>
        <v>0</v>
      </c>
      <c r="J136" s="135">
        <f>SUM(J134:J135)</f>
        <v>0</v>
      </c>
      <c r="K136" s="286"/>
      <c r="L136" s="286"/>
      <c r="M136" s="145">
        <f>H134+F135</f>
        <v>0</v>
      </c>
    </row>
    <row r="137" spans="1:13" ht="18" customHeight="1" x14ac:dyDescent="0.2">
      <c r="A137" s="278">
        <v>42</v>
      </c>
      <c r="B137" s="281"/>
      <c r="C137" s="124">
        <v>1</v>
      </c>
      <c r="D137" s="125"/>
      <c r="E137" s="126"/>
      <c r="F137" s="126"/>
      <c r="G137" s="127" t="str">
        <f>IF(AND(E137&gt;0,F137&gt;0),E137/F137,"")</f>
        <v/>
      </c>
      <c r="H137" s="126"/>
      <c r="I137" s="128">
        <f>IF(AND(H137&gt;0,G137&gt;0,E137&gt;0),FLOOR(H137*G137+H139,1),0)</f>
        <v>0</v>
      </c>
      <c r="J137" s="129">
        <f>IF(OR(AND(I137&gt;0,C137=4),AND(I137&gt;0,C137=2),AND(I137&gt;0,C137=5)),FLOOR(I137*0.34,1),(IF(C137=3,0,0)))</f>
        <v>0</v>
      </c>
      <c r="K137" s="284"/>
      <c r="L137" s="284"/>
      <c r="M137" s="143" t="str">
        <f>IF(AND(D139&gt;=F137,F137&gt;=H137),"OK","chyba vyplnění")</f>
        <v>OK</v>
      </c>
    </row>
    <row r="138" spans="1:13" ht="18" customHeight="1" x14ac:dyDescent="0.2">
      <c r="A138" s="279"/>
      <c r="B138" s="282"/>
      <c r="C138" s="78"/>
      <c r="D138" s="74"/>
      <c r="E138" s="75"/>
      <c r="F138" s="75"/>
      <c r="G138" s="76">
        <f>IF(OR(AND(E138&gt;0,F138&gt;0,C137=2),AND(E138&gt;0,F138&gt;0,C137=4)),E138/F138,0)</f>
        <v>0</v>
      </c>
      <c r="H138" s="72">
        <f>IF(OR(D137=0,D138=0,F138=0,G139=0,C139=3), 0,(MIN(F138,G139,H137/(D138-D137)*D137*((D137+D138)/D138))))</f>
        <v>0</v>
      </c>
      <c r="I138" s="72">
        <f>IF(AND(H138&gt;0,G138&gt;0),FLOOR(H138*G138,1),0)</f>
        <v>0</v>
      </c>
      <c r="J138" s="73">
        <f>IF(OR(AND(I138&gt;0,C137=4),AND(I138&gt;0,C137=2),AND(I138&gt;0,C137=5)),FLOOR(I138*0.34,1),(IF(C137=3,0,0)))</f>
        <v>0</v>
      </c>
      <c r="K138" s="285"/>
      <c r="L138" s="285"/>
      <c r="M138" s="144" t="str">
        <f>IF(AND(H137+F138&lt;=D139),"OK","chyba vyplnění")</f>
        <v>OK</v>
      </c>
    </row>
    <row r="139" spans="1:13" ht="18" customHeight="1" thickBot="1" x14ac:dyDescent="0.25">
      <c r="A139" s="280"/>
      <c r="B139" s="283"/>
      <c r="C139" s="130"/>
      <c r="D139" s="131"/>
      <c r="E139" s="132">
        <f>SUM(E137:E138)</f>
        <v>0</v>
      </c>
      <c r="F139" s="133">
        <f>SUM(F137:F138)</f>
        <v>0</v>
      </c>
      <c r="G139" s="134">
        <f>FLOOR(IF(OR(AND(D138&gt;0,C139=2),AND(D138&gt;0,C139=4),AND(C139=3,F137=H137,D138&gt;0)),(F137+F138)/D138*D137,0),4)</f>
        <v>0</v>
      </c>
      <c r="H139" s="158"/>
      <c r="I139" s="159">
        <f>SUM(I137:I138)</f>
        <v>0</v>
      </c>
      <c r="J139" s="135">
        <f>SUM(J137:J138)</f>
        <v>0</v>
      </c>
      <c r="K139" s="286"/>
      <c r="L139" s="286"/>
      <c r="M139" s="145">
        <f>H137+F138</f>
        <v>0</v>
      </c>
    </row>
    <row r="140" spans="1:13" ht="18" customHeight="1" x14ac:dyDescent="0.2">
      <c r="A140" s="278">
        <v>43</v>
      </c>
      <c r="B140" s="281"/>
      <c r="C140" s="124">
        <v>1</v>
      </c>
      <c r="D140" s="125"/>
      <c r="E140" s="126"/>
      <c r="F140" s="126"/>
      <c r="G140" s="127" t="str">
        <f>IF(AND(E140&gt;0,F140&gt;0),E140/F140,"")</f>
        <v/>
      </c>
      <c r="H140" s="126"/>
      <c r="I140" s="128">
        <f>IF(AND(H140&gt;0,G140&gt;0,E140&gt;0),FLOOR(H140*G140+H142,1),0)</f>
        <v>0</v>
      </c>
      <c r="J140" s="129">
        <f>IF(OR(AND(I140&gt;0,C140=4),AND(I140&gt;0,C140=2),AND(I140&gt;0,C140=5)),FLOOR(I140*0.34,1),(IF(C140=3,0,0)))</f>
        <v>0</v>
      </c>
      <c r="K140" s="284"/>
      <c r="L140" s="284"/>
      <c r="M140" s="143" t="str">
        <f>IF(AND(D142&gt;=F140,F140&gt;=H140),"OK","chyba vyplnění")</f>
        <v>OK</v>
      </c>
    </row>
    <row r="141" spans="1:13" ht="18" customHeight="1" x14ac:dyDescent="0.2">
      <c r="A141" s="279"/>
      <c r="B141" s="282"/>
      <c r="C141" s="78"/>
      <c r="D141" s="74"/>
      <c r="E141" s="75"/>
      <c r="F141" s="75"/>
      <c r="G141" s="76">
        <f>IF(OR(AND(E141&gt;0,F141&gt;0,C140=2),AND(E141&gt;0,F141&gt;0,C140=4)),E141/F141,0)</f>
        <v>0</v>
      </c>
      <c r="H141" s="72">
        <f>IF(OR(D140=0,D141=0,F141=0,G142=0,C142=3), 0,(MIN(F141,G142,H140/(D141-D140)*D140*((D140+D141)/D141))))</f>
        <v>0</v>
      </c>
      <c r="I141" s="72">
        <f>IF(AND(H141&gt;0,G141&gt;0),FLOOR(H141*G141,1),0)</f>
        <v>0</v>
      </c>
      <c r="J141" s="73">
        <f>IF(OR(AND(I141&gt;0,C140=4),AND(I141&gt;0,C140=2),AND(I141&gt;0,C140=5)),FLOOR(I141*0.34,1),(IF(C140=3,0,0)))</f>
        <v>0</v>
      </c>
      <c r="K141" s="285"/>
      <c r="L141" s="285"/>
      <c r="M141" s="144" t="str">
        <f>IF(AND(H140+F141&lt;=D142),"OK","chyba vyplnění")</f>
        <v>OK</v>
      </c>
    </row>
    <row r="142" spans="1:13" ht="18" customHeight="1" thickBot="1" x14ac:dyDescent="0.25">
      <c r="A142" s="280"/>
      <c r="B142" s="283"/>
      <c r="C142" s="130"/>
      <c r="D142" s="131"/>
      <c r="E142" s="132">
        <f>SUM(E140:E141)</f>
        <v>0</v>
      </c>
      <c r="F142" s="133">
        <f>SUM(F140:F141)</f>
        <v>0</v>
      </c>
      <c r="G142" s="134">
        <f>FLOOR(IF(OR(AND(D141&gt;0,C142=2),AND(D141&gt;0,C142=4),AND(C142=3,F140=H140,D141&gt;0)),(F140+F141)/D141*D140,0),4)</f>
        <v>0</v>
      </c>
      <c r="H142" s="158"/>
      <c r="I142" s="159">
        <f>SUM(I140:I141)</f>
        <v>0</v>
      </c>
      <c r="J142" s="135">
        <f>SUM(J140:J141)</f>
        <v>0</v>
      </c>
      <c r="K142" s="286"/>
      <c r="L142" s="286"/>
      <c r="M142" s="145">
        <f>H140+F141</f>
        <v>0</v>
      </c>
    </row>
    <row r="143" spans="1:13" ht="18" customHeight="1" x14ac:dyDescent="0.2">
      <c r="A143" s="278">
        <v>44</v>
      </c>
      <c r="B143" s="281"/>
      <c r="C143" s="124">
        <v>1</v>
      </c>
      <c r="D143" s="125"/>
      <c r="E143" s="126"/>
      <c r="F143" s="126"/>
      <c r="G143" s="127" t="str">
        <f>IF(AND(E143&gt;0,F143&gt;0),E143/F143,"")</f>
        <v/>
      </c>
      <c r="H143" s="126"/>
      <c r="I143" s="128">
        <f>IF(AND(H143&gt;0,G143&gt;0,E143&gt;0),FLOOR(H143*G143+H145,1),0)</f>
        <v>0</v>
      </c>
      <c r="J143" s="129">
        <f>IF(OR(AND(I143&gt;0,C143=4),AND(I143&gt;0,C143=2),AND(I143&gt;0,C143=5)),FLOOR(I143*0.34,1),(IF(C143=3,0,0)))</f>
        <v>0</v>
      </c>
      <c r="K143" s="284"/>
      <c r="L143" s="284"/>
      <c r="M143" s="143" t="str">
        <f>IF(AND(D145&gt;=F143,F143&gt;=H143),"OK","chyba vyplnění")</f>
        <v>OK</v>
      </c>
    </row>
    <row r="144" spans="1:13" ht="18" customHeight="1" x14ac:dyDescent="0.2">
      <c r="A144" s="279"/>
      <c r="B144" s="282"/>
      <c r="C144" s="78"/>
      <c r="D144" s="74"/>
      <c r="E144" s="75"/>
      <c r="F144" s="75"/>
      <c r="G144" s="76">
        <f>IF(OR(AND(E144&gt;0,F144&gt;0,C143=2),AND(E144&gt;0,F144&gt;0,C143=4)),E144/F144,0)</f>
        <v>0</v>
      </c>
      <c r="H144" s="72">
        <f>IF(OR(D143=0,D144=0,F144=0,G145=0,C145=3), 0,(MIN(F144,G145,H143/(D144-D143)*D143*((D143+D144)/D144))))</f>
        <v>0</v>
      </c>
      <c r="I144" s="72">
        <f>IF(AND(H144&gt;0,G144&gt;0),FLOOR(H144*G144,1),0)</f>
        <v>0</v>
      </c>
      <c r="J144" s="73">
        <f>IF(OR(AND(I144&gt;0,C143=4),AND(I144&gt;0,C143=2),AND(I144&gt;0,C143=5)),FLOOR(I144*0.34,1),(IF(C143=3,0,0)))</f>
        <v>0</v>
      </c>
      <c r="K144" s="285"/>
      <c r="L144" s="285"/>
      <c r="M144" s="144" t="str">
        <f>IF(AND(H143+F144&lt;=D145),"OK","chyba vyplnění")</f>
        <v>OK</v>
      </c>
    </row>
    <row r="145" spans="1:13" ht="18" customHeight="1" thickBot="1" x14ac:dyDescent="0.25">
      <c r="A145" s="280"/>
      <c r="B145" s="283"/>
      <c r="C145" s="130"/>
      <c r="D145" s="131"/>
      <c r="E145" s="132">
        <f>SUM(E143:E144)</f>
        <v>0</v>
      </c>
      <c r="F145" s="133">
        <f>SUM(F143:F144)</f>
        <v>0</v>
      </c>
      <c r="G145" s="134">
        <f>FLOOR(IF(OR(AND(D144&gt;0,C145=2),AND(D144&gt;0,C145=4),AND(C145=3,F143=H143,D144&gt;0)),(F143+F144)/D144*D143,0),4)</f>
        <v>0</v>
      </c>
      <c r="H145" s="158"/>
      <c r="I145" s="159">
        <f>SUM(I143:I144)</f>
        <v>0</v>
      </c>
      <c r="J145" s="135">
        <f>SUM(J143:J144)</f>
        <v>0</v>
      </c>
      <c r="K145" s="286"/>
      <c r="L145" s="286"/>
      <c r="M145" s="145">
        <f>H143+F144</f>
        <v>0</v>
      </c>
    </row>
    <row r="146" spans="1:13" ht="18" customHeight="1" x14ac:dyDescent="0.2">
      <c r="A146" s="278">
        <v>45</v>
      </c>
      <c r="B146" s="281"/>
      <c r="C146" s="124">
        <v>1</v>
      </c>
      <c r="D146" s="125"/>
      <c r="E146" s="126"/>
      <c r="F146" s="126"/>
      <c r="G146" s="127" t="str">
        <f>IF(AND(E146&gt;0,F146&gt;0),E146/F146,"")</f>
        <v/>
      </c>
      <c r="H146" s="126"/>
      <c r="I146" s="128">
        <f>IF(AND(H146&gt;0,G146&gt;0,E146&gt;0),FLOOR(H146*G146+H148,1),0)</f>
        <v>0</v>
      </c>
      <c r="J146" s="129">
        <f>IF(OR(AND(I146&gt;0,C146=4),AND(I146&gt;0,C146=2),AND(I146&gt;0,C146=5)),FLOOR(I146*0.34,1),(IF(C146=3,0,0)))</f>
        <v>0</v>
      </c>
      <c r="K146" s="284"/>
      <c r="L146" s="284"/>
      <c r="M146" s="143" t="str">
        <f>IF(AND(D148&gt;=F146,F146&gt;=H146),"OK","chyba vyplnění")</f>
        <v>OK</v>
      </c>
    </row>
    <row r="147" spans="1:13" ht="18" customHeight="1" x14ac:dyDescent="0.2">
      <c r="A147" s="279"/>
      <c r="B147" s="282"/>
      <c r="C147" s="78"/>
      <c r="D147" s="74"/>
      <c r="E147" s="75"/>
      <c r="F147" s="75"/>
      <c r="G147" s="76">
        <f>IF(OR(AND(E147&gt;0,F147&gt;0,C146=2),AND(E147&gt;0,F147&gt;0,C146=4)),E147/F147,0)</f>
        <v>0</v>
      </c>
      <c r="H147" s="72">
        <f>IF(OR(D146=0,D147=0,F147=0,G148=0,C148=3), 0,(MIN(F147,G148,H146/(D147-D146)*D146*((D146+D147)/D147))))</f>
        <v>0</v>
      </c>
      <c r="I147" s="72">
        <f>IF(AND(H147&gt;0,G147&gt;0),FLOOR(H147*G147,1),0)</f>
        <v>0</v>
      </c>
      <c r="J147" s="73">
        <f>IF(OR(AND(I147&gt;0,C146=4),AND(I147&gt;0,C146=2),AND(I147&gt;0,C146=5)),FLOOR(I147*0.34,1),(IF(C146=3,0,0)))</f>
        <v>0</v>
      </c>
      <c r="K147" s="285"/>
      <c r="L147" s="285"/>
      <c r="M147" s="144" t="str">
        <f>IF(AND(H146+F147&lt;=D148),"OK","chyba vyplnění")</f>
        <v>OK</v>
      </c>
    </row>
    <row r="148" spans="1:13" ht="18" customHeight="1" thickBot="1" x14ac:dyDescent="0.25">
      <c r="A148" s="280"/>
      <c r="B148" s="283"/>
      <c r="C148" s="130"/>
      <c r="D148" s="131"/>
      <c r="E148" s="132">
        <f>SUM(E146:E147)</f>
        <v>0</v>
      </c>
      <c r="F148" s="133">
        <f>SUM(F146:F147)</f>
        <v>0</v>
      </c>
      <c r="G148" s="134">
        <f>FLOOR(IF(OR(AND(D147&gt;0,C148=2),AND(D147&gt;0,C148=4),AND(C148=3,F146=H146,D147&gt;0)),(F146+F147)/D147*D146,0),4)</f>
        <v>0</v>
      </c>
      <c r="H148" s="158"/>
      <c r="I148" s="159">
        <f>SUM(I146:I147)</f>
        <v>0</v>
      </c>
      <c r="J148" s="135">
        <f>SUM(J146:J147)</f>
        <v>0</v>
      </c>
      <c r="K148" s="286"/>
      <c r="L148" s="286"/>
      <c r="M148" s="145">
        <f>H146+F147</f>
        <v>0</v>
      </c>
    </row>
    <row r="149" spans="1:13" ht="18" customHeight="1" x14ac:dyDescent="0.2">
      <c r="A149" s="278">
        <v>46</v>
      </c>
      <c r="B149" s="281"/>
      <c r="C149" s="124">
        <v>1</v>
      </c>
      <c r="D149" s="125"/>
      <c r="E149" s="126"/>
      <c r="F149" s="126"/>
      <c r="G149" s="127" t="str">
        <f>IF(AND(E149&gt;0,F149&gt;0),E149/F149,"")</f>
        <v/>
      </c>
      <c r="H149" s="126"/>
      <c r="I149" s="128">
        <f>IF(AND(H149&gt;0,G149&gt;0,E149&gt;0),FLOOR(H149*G149+H151,1),0)</f>
        <v>0</v>
      </c>
      <c r="J149" s="129">
        <f>IF(OR(AND(I149&gt;0,C149=4),AND(I149&gt;0,C149=2),AND(I149&gt;0,C149=5)),FLOOR(I149*0.34,1),(IF(C149=3,0,0)))</f>
        <v>0</v>
      </c>
      <c r="K149" s="284"/>
      <c r="L149" s="284"/>
      <c r="M149" s="143" t="str">
        <f>IF(AND(D151&gt;=F149,F149&gt;=H149),"OK","chyba vyplnění")</f>
        <v>OK</v>
      </c>
    </row>
    <row r="150" spans="1:13" ht="18" customHeight="1" x14ac:dyDescent="0.2">
      <c r="A150" s="279"/>
      <c r="B150" s="282"/>
      <c r="C150" s="78"/>
      <c r="D150" s="74"/>
      <c r="E150" s="75"/>
      <c r="F150" s="75"/>
      <c r="G150" s="76">
        <f>IF(OR(AND(E150&gt;0,F150&gt;0,C149=2),AND(E150&gt;0,F150&gt;0,C149=4)),E150/F150,0)</f>
        <v>0</v>
      </c>
      <c r="H150" s="72">
        <f>IF(OR(D149=0,D150=0,F150=0,G151=0,C151=3), 0,(MIN(F150,G151,H149/(D150-D149)*D149*((D149+D150)/D150))))</f>
        <v>0</v>
      </c>
      <c r="I150" s="72">
        <f>IF(AND(H150&gt;0,G150&gt;0),FLOOR(H150*G150,1),0)</f>
        <v>0</v>
      </c>
      <c r="J150" s="73">
        <f>IF(OR(AND(I150&gt;0,C149=4),AND(I150&gt;0,C149=2),AND(I150&gt;0,C149=5)),FLOOR(I150*0.34,1),(IF(C149=3,0,0)))</f>
        <v>0</v>
      </c>
      <c r="K150" s="285"/>
      <c r="L150" s="285"/>
      <c r="M150" s="144" t="str">
        <f>IF(AND(H149+F150&lt;=D151),"OK","chyba vyplnění")</f>
        <v>OK</v>
      </c>
    </row>
    <row r="151" spans="1:13" ht="18" customHeight="1" thickBot="1" x14ac:dyDescent="0.25">
      <c r="A151" s="280"/>
      <c r="B151" s="283"/>
      <c r="C151" s="130"/>
      <c r="D151" s="131"/>
      <c r="E151" s="132">
        <f>SUM(E149:E150)</f>
        <v>0</v>
      </c>
      <c r="F151" s="133">
        <f>SUM(F149:F150)</f>
        <v>0</v>
      </c>
      <c r="G151" s="134">
        <f>FLOOR(IF(OR(AND(D150&gt;0,C151=2),AND(D150&gt;0,C151=4),AND(C151=3,F149=H149,D150&gt;0)),(F149+F150)/D150*D149,0),4)</f>
        <v>0</v>
      </c>
      <c r="H151" s="158"/>
      <c r="I151" s="159">
        <f>SUM(I149:I150)</f>
        <v>0</v>
      </c>
      <c r="J151" s="135">
        <f>SUM(J149:J150)</f>
        <v>0</v>
      </c>
      <c r="K151" s="286"/>
      <c r="L151" s="286"/>
      <c r="M151" s="145">
        <f>H149+F150</f>
        <v>0</v>
      </c>
    </row>
    <row r="152" spans="1:13" ht="18" customHeight="1" x14ac:dyDescent="0.2">
      <c r="A152" s="278">
        <v>47</v>
      </c>
      <c r="B152" s="281"/>
      <c r="C152" s="124">
        <v>1</v>
      </c>
      <c r="D152" s="125"/>
      <c r="E152" s="126"/>
      <c r="F152" s="126"/>
      <c r="G152" s="127" t="str">
        <f>IF(AND(E152&gt;0,F152&gt;0),E152/F152,"")</f>
        <v/>
      </c>
      <c r="H152" s="126"/>
      <c r="I152" s="128">
        <f>IF(AND(H152&gt;0,G152&gt;0,E152&gt;0),FLOOR(H152*G152+H154,1),0)</f>
        <v>0</v>
      </c>
      <c r="J152" s="129">
        <f>IF(OR(AND(I152&gt;0,C152=4),AND(I152&gt;0,C152=2),AND(I152&gt;0,C152=5)),FLOOR(I152*0.34,1),(IF(C152=3,0,0)))</f>
        <v>0</v>
      </c>
      <c r="K152" s="284"/>
      <c r="L152" s="284"/>
      <c r="M152" s="143" t="str">
        <f>IF(AND(D154&gt;=F152,F152&gt;=H152),"OK","chyba vyplnění")</f>
        <v>OK</v>
      </c>
    </row>
    <row r="153" spans="1:13" ht="18" customHeight="1" x14ac:dyDescent="0.2">
      <c r="A153" s="279"/>
      <c r="B153" s="282"/>
      <c r="C153" s="78"/>
      <c r="D153" s="74"/>
      <c r="E153" s="75"/>
      <c r="F153" s="75"/>
      <c r="G153" s="76">
        <f>IF(OR(AND(E153&gt;0,F153&gt;0,C152=2),AND(E153&gt;0,F153&gt;0,C152=4)),E153/F153,0)</f>
        <v>0</v>
      </c>
      <c r="H153" s="72">
        <f>IF(OR(D152=0,D153=0,F153=0,G154=0,C154=3), 0,(MIN(F153,G154,H152/(D153-D152)*D152*((D152+D153)/D153))))</f>
        <v>0</v>
      </c>
      <c r="I153" s="72">
        <f>IF(AND(H153&gt;0,G153&gt;0),FLOOR(H153*G153,1),0)</f>
        <v>0</v>
      </c>
      <c r="J153" s="73">
        <f>IF(OR(AND(I153&gt;0,C152=4),AND(I153&gt;0,C152=2),AND(I153&gt;0,C152=5)),FLOOR(I153*0.34,1),(IF(C152=3,0,0)))</f>
        <v>0</v>
      </c>
      <c r="K153" s="285"/>
      <c r="L153" s="285"/>
      <c r="M153" s="144" t="str">
        <f>IF(AND(H152+F153&lt;=D154),"OK","chyba vyplnění")</f>
        <v>OK</v>
      </c>
    </row>
    <row r="154" spans="1:13" ht="18" customHeight="1" thickBot="1" x14ac:dyDescent="0.25">
      <c r="A154" s="280"/>
      <c r="B154" s="283"/>
      <c r="C154" s="130"/>
      <c r="D154" s="131"/>
      <c r="E154" s="132">
        <f>SUM(E152:E153)</f>
        <v>0</v>
      </c>
      <c r="F154" s="133">
        <f>SUM(F152:F153)</f>
        <v>0</v>
      </c>
      <c r="G154" s="134">
        <f>FLOOR(IF(OR(AND(D153&gt;0,C154=2),AND(D153&gt;0,C154=4),AND(C154=3,F152=H152,D153&gt;0)),(F152+F153)/D153*D152,0),4)</f>
        <v>0</v>
      </c>
      <c r="H154" s="158"/>
      <c r="I154" s="159">
        <f>SUM(I152:I153)</f>
        <v>0</v>
      </c>
      <c r="J154" s="135">
        <f>SUM(J152:J153)</f>
        <v>0</v>
      </c>
      <c r="K154" s="286"/>
      <c r="L154" s="286"/>
      <c r="M154" s="145">
        <f>H152+F153</f>
        <v>0</v>
      </c>
    </row>
    <row r="155" spans="1:13" ht="18" customHeight="1" x14ac:dyDescent="0.2">
      <c r="A155" s="278">
        <v>48</v>
      </c>
      <c r="B155" s="281"/>
      <c r="C155" s="124">
        <v>1</v>
      </c>
      <c r="D155" s="125"/>
      <c r="E155" s="126"/>
      <c r="F155" s="126"/>
      <c r="G155" s="127" t="str">
        <f>IF(AND(E155&gt;0,F155&gt;0),E155/F155,"")</f>
        <v/>
      </c>
      <c r="H155" s="126"/>
      <c r="I155" s="128">
        <f>IF(AND(H155&gt;0,G155&gt;0,E155&gt;0),FLOOR(H155*G155+H157,1),0)</f>
        <v>0</v>
      </c>
      <c r="J155" s="129">
        <f>IF(OR(AND(I155&gt;0,C155=4),AND(I155&gt;0,C155=2),AND(I155&gt;0,C155=5)),FLOOR(I155*0.34,1),(IF(C155=3,0,0)))</f>
        <v>0</v>
      </c>
      <c r="K155" s="284"/>
      <c r="L155" s="284"/>
      <c r="M155" s="143" t="str">
        <f>IF(AND(D157&gt;=F155,F155&gt;=H155),"OK","chyba vyplnění")</f>
        <v>OK</v>
      </c>
    </row>
    <row r="156" spans="1:13" ht="18" customHeight="1" x14ac:dyDescent="0.2">
      <c r="A156" s="279"/>
      <c r="B156" s="282"/>
      <c r="C156" s="78"/>
      <c r="D156" s="74"/>
      <c r="E156" s="75"/>
      <c r="F156" s="75"/>
      <c r="G156" s="76">
        <f>IF(OR(AND(E156&gt;0,F156&gt;0,C155=2),AND(E156&gt;0,F156&gt;0,C155=4)),E156/F156,0)</f>
        <v>0</v>
      </c>
      <c r="H156" s="72">
        <f>IF(OR(D155=0,D156=0,F156=0,G157=0,C157=3), 0,(MIN(F156,G157,H155/(D156-D155)*D155*((D155+D156)/D156))))</f>
        <v>0</v>
      </c>
      <c r="I156" s="72">
        <f>IF(AND(H156&gt;0,G156&gt;0),FLOOR(H156*G156,1),0)</f>
        <v>0</v>
      </c>
      <c r="J156" s="73">
        <f>IF(OR(AND(I156&gt;0,C155=4),AND(I156&gt;0,C155=2),AND(I156&gt;0,C155=5)),FLOOR(I156*0.34,1),(IF(C155=3,0,0)))</f>
        <v>0</v>
      </c>
      <c r="K156" s="285"/>
      <c r="L156" s="285"/>
      <c r="M156" s="144" t="str">
        <f>IF(AND(H155+F156&lt;=D157),"OK","chyba vyplnění")</f>
        <v>OK</v>
      </c>
    </row>
    <row r="157" spans="1:13" ht="18" customHeight="1" thickBot="1" x14ac:dyDescent="0.25">
      <c r="A157" s="280"/>
      <c r="B157" s="283"/>
      <c r="C157" s="130"/>
      <c r="D157" s="131"/>
      <c r="E157" s="132">
        <f>SUM(E155:E156)</f>
        <v>0</v>
      </c>
      <c r="F157" s="133">
        <f>SUM(F155:F156)</f>
        <v>0</v>
      </c>
      <c r="G157" s="134">
        <f>FLOOR(IF(OR(AND(D156&gt;0,C157=2),AND(D156&gt;0,C157=4),AND(C157=3,F155=H155,D156&gt;0)),(F155+F156)/D156*D155,0),4)</f>
        <v>0</v>
      </c>
      <c r="H157" s="158"/>
      <c r="I157" s="159">
        <f>SUM(I155:I156)</f>
        <v>0</v>
      </c>
      <c r="J157" s="135">
        <f>SUM(J155:J156)</f>
        <v>0</v>
      </c>
      <c r="K157" s="286"/>
      <c r="L157" s="286"/>
      <c r="M157" s="145">
        <f>H155+F156</f>
        <v>0</v>
      </c>
    </row>
    <row r="158" spans="1:13" ht="18" customHeight="1" x14ac:dyDescent="0.2">
      <c r="A158" s="278">
        <v>49</v>
      </c>
      <c r="B158" s="281"/>
      <c r="C158" s="124">
        <v>1</v>
      </c>
      <c r="D158" s="125"/>
      <c r="E158" s="126"/>
      <c r="F158" s="126"/>
      <c r="G158" s="127" t="str">
        <f>IF(AND(E158&gt;0,F158&gt;0),E158/F158,"")</f>
        <v/>
      </c>
      <c r="H158" s="126"/>
      <c r="I158" s="128">
        <f>IF(AND(H158&gt;0,G158&gt;0,E158&gt;0),FLOOR(H158*G158+H160,1),0)</f>
        <v>0</v>
      </c>
      <c r="J158" s="129">
        <f>IF(OR(AND(I158&gt;0,C158=4),AND(I158&gt;0,C158=2),AND(I158&gt;0,C158=5)),FLOOR(I158*0.34,1),(IF(C158=3,0,0)))</f>
        <v>0</v>
      </c>
      <c r="K158" s="284"/>
      <c r="L158" s="284"/>
      <c r="M158" s="143" t="str">
        <f>IF(AND(D160&gt;=F158,F158&gt;=H158),"OK","chyba vyplnění")</f>
        <v>OK</v>
      </c>
    </row>
    <row r="159" spans="1:13" ht="18" customHeight="1" x14ac:dyDescent="0.2">
      <c r="A159" s="279"/>
      <c r="B159" s="282"/>
      <c r="C159" s="78"/>
      <c r="D159" s="74"/>
      <c r="E159" s="75"/>
      <c r="F159" s="75"/>
      <c r="G159" s="76">
        <f>IF(OR(AND(E159&gt;0,F159&gt;0,C158=2),AND(E159&gt;0,F159&gt;0,C158=4)),E159/F159,0)</f>
        <v>0</v>
      </c>
      <c r="H159" s="72">
        <f>IF(OR(D158=0,D159=0,F159=0,G160=0,C160=3), 0,(MIN(F159,G160,H158/(D159-D158)*D158*((D158+D159)/D159))))</f>
        <v>0</v>
      </c>
      <c r="I159" s="72">
        <f>IF(AND(H159&gt;0,G159&gt;0),FLOOR(H159*G159,1),0)</f>
        <v>0</v>
      </c>
      <c r="J159" s="73">
        <f>IF(OR(AND(I159&gt;0,C158=4),AND(I159&gt;0,C158=2),AND(I159&gt;0,C158=5)),FLOOR(I159*0.34,1),(IF(C158=3,0,0)))</f>
        <v>0</v>
      </c>
      <c r="K159" s="285"/>
      <c r="L159" s="285"/>
      <c r="M159" s="144" t="str">
        <f>IF(AND(H158+F159&lt;=D160),"OK","chyba vyplnění")</f>
        <v>OK</v>
      </c>
    </row>
    <row r="160" spans="1:13" ht="18" customHeight="1" thickBot="1" x14ac:dyDescent="0.25">
      <c r="A160" s="280"/>
      <c r="B160" s="283"/>
      <c r="C160" s="130"/>
      <c r="D160" s="131"/>
      <c r="E160" s="132">
        <f>SUM(E158:E159)</f>
        <v>0</v>
      </c>
      <c r="F160" s="133">
        <f>SUM(F158:F159)</f>
        <v>0</v>
      </c>
      <c r="G160" s="134">
        <f>FLOOR(IF(OR(AND(D159&gt;0,C160=2),AND(D159&gt;0,C160=4),AND(C160=3,F158=H158,D159&gt;0)),(F158+F159)/D159*D158,0),4)</f>
        <v>0</v>
      </c>
      <c r="H160" s="158"/>
      <c r="I160" s="159">
        <f>SUM(I158:I159)</f>
        <v>0</v>
      </c>
      <c r="J160" s="135">
        <f>SUM(J158:J159)</f>
        <v>0</v>
      </c>
      <c r="K160" s="286"/>
      <c r="L160" s="286"/>
      <c r="M160" s="145">
        <f>H158+F159</f>
        <v>0</v>
      </c>
    </row>
    <row r="161" spans="1:13" ht="18" customHeight="1" x14ac:dyDescent="0.2">
      <c r="A161" s="278">
        <v>50</v>
      </c>
      <c r="B161" s="281"/>
      <c r="C161" s="124">
        <v>1</v>
      </c>
      <c r="D161" s="125"/>
      <c r="E161" s="126"/>
      <c r="F161" s="126"/>
      <c r="G161" s="127" t="str">
        <f>IF(AND(E161&gt;0,F161&gt;0),E161/F161,"")</f>
        <v/>
      </c>
      <c r="H161" s="126"/>
      <c r="I161" s="128">
        <f>IF(AND(H161&gt;0,G161&gt;0,E161&gt;0),FLOOR(H161*G161+H163,1),0)</f>
        <v>0</v>
      </c>
      <c r="J161" s="129">
        <f>IF(OR(AND(I161&gt;0,C161=4),AND(I161&gt;0,C161=2),AND(I161&gt;0,C161=5)),FLOOR(I161*0.34,1),(IF(C161=3,0,0)))</f>
        <v>0</v>
      </c>
      <c r="K161" s="284"/>
      <c r="L161" s="284"/>
      <c r="M161" s="143" t="str">
        <f>IF(AND(D163&gt;=F161,F161&gt;=H161),"OK","chyba vyplnění")</f>
        <v>OK</v>
      </c>
    </row>
    <row r="162" spans="1:13" ht="18" customHeight="1" x14ac:dyDescent="0.2">
      <c r="A162" s="279"/>
      <c r="B162" s="282"/>
      <c r="C162" s="78"/>
      <c r="D162" s="74"/>
      <c r="E162" s="75"/>
      <c r="F162" s="75"/>
      <c r="G162" s="76">
        <f>IF(OR(AND(E162&gt;0,F162&gt;0,C161=2),AND(E162&gt;0,F162&gt;0,C161=4)),E162/F162,0)</f>
        <v>0</v>
      </c>
      <c r="H162" s="72">
        <f>IF(OR(D161=0,D162=0,F162=0,G163=0,C163=3), 0,(MIN(F162,G163,H161/(D162-D161)*D161*((D161+D162)/D162))))</f>
        <v>0</v>
      </c>
      <c r="I162" s="72">
        <f>IF(AND(H162&gt;0,G162&gt;0),FLOOR(H162*G162,1),0)</f>
        <v>0</v>
      </c>
      <c r="J162" s="73">
        <f>IF(OR(AND(I162&gt;0,C161=4),AND(I162&gt;0,C161=2),AND(I162&gt;0,C161=5)),FLOOR(I162*0.34,1),(IF(C161=3,0,0)))</f>
        <v>0</v>
      </c>
      <c r="K162" s="285"/>
      <c r="L162" s="285"/>
      <c r="M162" s="144" t="str">
        <f>IF(AND(H161+F162&lt;=D163),"OK","chyba vyplnění")</f>
        <v>OK</v>
      </c>
    </row>
    <row r="163" spans="1:13" ht="18" customHeight="1" thickBot="1" x14ac:dyDescent="0.25">
      <c r="A163" s="280"/>
      <c r="B163" s="283"/>
      <c r="C163" s="130"/>
      <c r="D163" s="131"/>
      <c r="E163" s="132">
        <f>SUM(E161:E162)</f>
        <v>0</v>
      </c>
      <c r="F163" s="133">
        <f>SUM(F161:F162)</f>
        <v>0</v>
      </c>
      <c r="G163" s="134">
        <f>FLOOR(IF(OR(AND(D162&gt;0,C163=2),AND(D162&gt;0,C163=4),AND(C163=3,F161=H161,D162&gt;0)),(F161+F162)/D162*D161,0),4)</f>
        <v>0</v>
      </c>
      <c r="H163" s="158"/>
      <c r="I163" s="159">
        <f>SUM(I161:I162)</f>
        <v>0</v>
      </c>
      <c r="J163" s="135">
        <f>SUM(J161:J162)</f>
        <v>0</v>
      </c>
      <c r="K163" s="286"/>
      <c r="L163" s="286"/>
      <c r="M163" s="145">
        <f>H161+F162</f>
        <v>0</v>
      </c>
    </row>
    <row r="164" spans="1:13" s="80" customFormat="1" ht="12" customHeight="1" x14ac:dyDescent="0.2">
      <c r="A164" s="274" t="s">
        <v>48</v>
      </c>
      <c r="B164" s="274"/>
      <c r="C164" s="274"/>
      <c r="D164" s="274"/>
      <c r="E164" s="274"/>
      <c r="F164" s="274"/>
      <c r="G164" s="274"/>
      <c r="H164" s="274"/>
      <c r="I164" s="274"/>
      <c r="J164" s="274"/>
      <c r="K164" s="274"/>
      <c r="L164" s="82"/>
    </row>
    <row r="165" spans="1:13" s="80" customFormat="1" ht="14.25" customHeight="1" x14ac:dyDescent="0.2">
      <c r="A165" s="275" t="s">
        <v>49</v>
      </c>
      <c r="B165" s="275"/>
      <c r="C165" s="275"/>
      <c r="D165" s="275"/>
      <c r="E165" s="275"/>
      <c r="F165" s="275"/>
      <c r="G165" s="275"/>
      <c r="H165" s="275"/>
      <c r="I165" s="275"/>
      <c r="J165" s="275"/>
      <c r="K165" s="275"/>
      <c r="L165" s="275"/>
    </row>
    <row r="166" spans="1:13" s="80" customFormat="1" ht="25.5" customHeight="1" x14ac:dyDescent="0.2">
      <c r="A166" s="275" t="s">
        <v>64</v>
      </c>
      <c r="B166" s="275"/>
      <c r="C166" s="275"/>
      <c r="D166" s="275"/>
      <c r="E166" s="275"/>
      <c r="F166" s="275"/>
      <c r="G166" s="275"/>
      <c r="H166" s="275"/>
      <c r="I166" s="275"/>
      <c r="J166" s="275"/>
      <c r="K166" s="275"/>
      <c r="L166" s="275"/>
    </row>
    <row r="167" spans="1:13" s="81" customFormat="1" ht="22.5" customHeight="1" x14ac:dyDescent="0.2">
      <c r="A167" s="276" t="s">
        <v>78</v>
      </c>
      <c r="B167" s="276"/>
      <c r="C167" s="276"/>
      <c r="D167" s="276"/>
      <c r="E167" s="276"/>
      <c r="F167" s="276"/>
      <c r="G167" s="276"/>
      <c r="H167" s="276"/>
      <c r="I167" s="276"/>
      <c r="J167" s="276"/>
      <c r="K167" s="276"/>
      <c r="L167" s="276"/>
    </row>
    <row r="168" spans="1:13" s="80" customFormat="1" ht="24.75" customHeight="1" x14ac:dyDescent="0.2">
      <c r="A168" s="275" t="s">
        <v>50</v>
      </c>
      <c r="B168" s="275"/>
      <c r="C168" s="275"/>
      <c r="D168" s="275"/>
      <c r="E168" s="275"/>
      <c r="F168" s="275"/>
      <c r="G168" s="275"/>
      <c r="H168" s="275"/>
      <c r="I168" s="275"/>
      <c r="J168" s="275"/>
      <c r="K168" s="275"/>
      <c r="L168" s="275"/>
    </row>
    <row r="169" spans="1:13" s="80" customFormat="1" ht="25.5" customHeight="1" x14ac:dyDescent="0.2">
      <c r="A169" s="275" t="s">
        <v>131</v>
      </c>
      <c r="B169" s="275"/>
      <c r="C169" s="275"/>
      <c r="D169" s="275"/>
      <c r="E169" s="275"/>
      <c r="F169" s="275"/>
      <c r="G169" s="275"/>
      <c r="H169" s="275"/>
      <c r="I169" s="275"/>
      <c r="J169" s="275"/>
      <c r="K169" s="275"/>
      <c r="L169" s="275"/>
    </row>
    <row r="170" spans="1:13" s="80" customFormat="1" ht="23.25" customHeight="1" x14ac:dyDescent="0.2">
      <c r="A170" s="275" t="s">
        <v>51</v>
      </c>
      <c r="B170" s="275"/>
      <c r="C170" s="275"/>
      <c r="D170" s="275"/>
      <c r="E170" s="275"/>
      <c r="F170" s="275"/>
      <c r="G170" s="275"/>
      <c r="H170" s="275"/>
      <c r="I170" s="275"/>
      <c r="J170" s="275"/>
      <c r="K170" s="275"/>
      <c r="L170" s="275"/>
    </row>
    <row r="171" spans="1:13" s="80" customFormat="1" ht="14.25" x14ac:dyDescent="0.2">
      <c r="A171" s="83" t="s">
        <v>52</v>
      </c>
      <c r="B171" s="84"/>
      <c r="C171" s="84"/>
      <c r="D171" s="84"/>
      <c r="E171" s="85"/>
      <c r="F171" s="85"/>
      <c r="G171" s="86"/>
      <c r="H171" s="85"/>
      <c r="I171" s="86"/>
      <c r="J171" s="85"/>
      <c r="K171" s="82"/>
      <c r="L171" s="82"/>
    </row>
    <row r="172" spans="1:13" customFormat="1" ht="22.5" customHeight="1" x14ac:dyDescent="0.2">
      <c r="A172" s="277" t="s">
        <v>53</v>
      </c>
      <c r="B172" s="277"/>
      <c r="C172" s="277"/>
      <c r="D172" s="277" t="s">
        <v>54</v>
      </c>
      <c r="E172" s="277"/>
      <c r="F172" s="277"/>
      <c r="G172" s="277" t="s">
        <v>55</v>
      </c>
      <c r="H172" s="277"/>
      <c r="I172" s="277"/>
      <c r="J172" s="277" t="s">
        <v>112</v>
      </c>
      <c r="K172" s="277"/>
      <c r="L172" s="10"/>
    </row>
    <row r="173" spans="1:13" customFormat="1" ht="12.75" customHeight="1" x14ac:dyDescent="0.2">
      <c r="A173" s="277"/>
      <c r="B173" s="277"/>
      <c r="C173" s="277"/>
      <c r="D173" s="277"/>
      <c r="E173" s="277"/>
      <c r="F173" s="277"/>
      <c r="G173" s="277"/>
      <c r="H173" s="277"/>
      <c r="I173" s="277"/>
      <c r="J173" s="277"/>
      <c r="K173" s="277"/>
      <c r="L173" s="10"/>
    </row>
    <row r="174" spans="1:13" customFormat="1" x14ac:dyDescent="0.2">
      <c r="A174" s="271"/>
      <c r="B174" s="271"/>
      <c r="C174" s="271"/>
      <c r="D174" s="272"/>
      <c r="E174" s="272"/>
      <c r="F174" s="272"/>
      <c r="G174" s="273"/>
      <c r="H174" s="273"/>
      <c r="I174" s="273"/>
      <c r="J174" s="271"/>
      <c r="K174" s="271"/>
      <c r="L174" s="10"/>
    </row>
    <row r="175" spans="1:13" customFormat="1" x14ac:dyDescent="0.2">
      <c r="A175" s="271"/>
      <c r="B175" s="271"/>
      <c r="C175" s="271"/>
      <c r="D175" s="272"/>
      <c r="E175" s="272"/>
      <c r="F175" s="272"/>
      <c r="G175" s="273"/>
      <c r="H175" s="273"/>
      <c r="I175" s="273"/>
      <c r="J175" s="271"/>
      <c r="K175" s="271"/>
      <c r="L175" s="10"/>
    </row>
    <row r="176" spans="1:13" customFormat="1" ht="48.75" customHeight="1" x14ac:dyDescent="0.2">
      <c r="A176" s="271"/>
      <c r="B176" s="271"/>
      <c r="C176" s="271"/>
      <c r="D176" s="272"/>
      <c r="E176" s="272"/>
      <c r="F176" s="272"/>
      <c r="G176" s="273"/>
      <c r="H176" s="273"/>
      <c r="I176" s="273"/>
      <c r="J176" s="271"/>
      <c r="K176" s="271"/>
      <c r="L176" s="10"/>
    </row>
    <row r="177" ht="36" customHeight="1" x14ac:dyDescent="0.2"/>
    <row r="178" ht="58.5" customHeight="1" x14ac:dyDescent="0.2"/>
  </sheetData>
  <sheetProtection password="F41E" sheet="1" objects="1" scenarios="1"/>
  <customSheetViews>
    <customSheetView guid="{DCFAC535-E3F1-45EC-A63D-2E956F3DA7F7}" scale="80" showGridLines="0">
      <selection activeCell="E11" sqref="E11"/>
      <pageMargins left="0.74791666666666667" right="0.74791666666666667" top="0.98402777777777772" bottom="0.98402777777777772" header="0.51180555555555551" footer="0.51180555555555551"/>
      <pageSetup paperSize="9" scale="80" firstPageNumber="0" orientation="landscape" horizontalDpi="300" verticalDpi="300" r:id="rId1"/>
      <headerFooter alignWithMargins="0"/>
    </customSheetView>
  </customSheetViews>
  <mergeCells count="188">
    <mergeCell ref="M11:M13"/>
    <mergeCell ref="A168:L168"/>
    <mergeCell ref="A20:A22"/>
    <mergeCell ref="B20:B22"/>
    <mergeCell ref="K26:L28"/>
    <mergeCell ref="B17:B19"/>
    <mergeCell ref="K29:L31"/>
    <mergeCell ref="B26:B28"/>
    <mergeCell ref="B44:B46"/>
    <mergeCell ref="B38:B40"/>
    <mergeCell ref="K44:L46"/>
    <mergeCell ref="K17:L19"/>
    <mergeCell ref="K23:L25"/>
    <mergeCell ref="A167:L167"/>
    <mergeCell ref="A166:L166"/>
    <mergeCell ref="A38:A40"/>
    <mergeCell ref="A44:A46"/>
    <mergeCell ref="K20:L22"/>
    <mergeCell ref="B29:B31"/>
    <mergeCell ref="A50:A52"/>
    <mergeCell ref="B50:B52"/>
    <mergeCell ref="K11:L13"/>
    <mergeCell ref="B65:B67"/>
    <mergeCell ref="K65:L67"/>
    <mergeCell ref="B32:B34"/>
    <mergeCell ref="K32:L34"/>
    <mergeCell ref="A35:A37"/>
    <mergeCell ref="B35:B37"/>
    <mergeCell ref="K35:L37"/>
    <mergeCell ref="A47:A49"/>
    <mergeCell ref="B47:B49"/>
    <mergeCell ref="K47:L49"/>
    <mergeCell ref="A149:A151"/>
    <mergeCell ref="B149:B151"/>
    <mergeCell ref="K149:L151"/>
    <mergeCell ref="A74:A76"/>
    <mergeCell ref="B53:B55"/>
    <mergeCell ref="K53:L55"/>
    <mergeCell ref="A56:A58"/>
    <mergeCell ref="B56:B58"/>
    <mergeCell ref="K56:L58"/>
    <mergeCell ref="A53:A55"/>
    <mergeCell ref="A62:A64"/>
    <mergeCell ref="B62:B64"/>
    <mergeCell ref="K62:L64"/>
    <mergeCell ref="A65:A67"/>
    <mergeCell ref="K71:L73"/>
    <mergeCell ref="K74:L76"/>
    <mergeCell ref="A170:L170"/>
    <mergeCell ref="K38:L40"/>
    <mergeCell ref="A41:A43"/>
    <mergeCell ref="B41:B43"/>
    <mergeCell ref="K41:L43"/>
    <mergeCell ref="A164:K164"/>
    <mergeCell ref="A165:L165"/>
    <mergeCell ref="A10:I10"/>
    <mergeCell ref="A29:A31"/>
    <mergeCell ref="A23:A25"/>
    <mergeCell ref="B23:B25"/>
    <mergeCell ref="A26:A28"/>
    <mergeCell ref="K152:L154"/>
    <mergeCell ref="A155:A157"/>
    <mergeCell ref="B155:B157"/>
    <mergeCell ref="K155:L157"/>
    <mergeCell ref="A59:A61"/>
    <mergeCell ref="B59:B61"/>
    <mergeCell ref="K59:L61"/>
    <mergeCell ref="A158:A160"/>
    <mergeCell ref="B158:B160"/>
    <mergeCell ref="K158:L160"/>
    <mergeCell ref="A169:L169"/>
    <mergeCell ref="A32:A34"/>
    <mergeCell ref="A1:L1"/>
    <mergeCell ref="A2:L2"/>
    <mergeCell ref="E3:L3"/>
    <mergeCell ref="A17:A19"/>
    <mergeCell ref="I7:J7"/>
    <mergeCell ref="E7:H7"/>
    <mergeCell ref="A7:D7"/>
    <mergeCell ref="E9:F9"/>
    <mergeCell ref="B11:B13"/>
    <mergeCell ref="A14:A16"/>
    <mergeCell ref="B14:B16"/>
    <mergeCell ref="A11:A13"/>
    <mergeCell ref="A3:D3"/>
    <mergeCell ref="E4:L5"/>
    <mergeCell ref="E6:F6"/>
    <mergeCell ref="G6:J6"/>
    <mergeCell ref="A4:D4"/>
    <mergeCell ref="A5:D5"/>
    <mergeCell ref="A8:D8"/>
    <mergeCell ref="E8:H8"/>
    <mergeCell ref="K14:L16"/>
    <mergeCell ref="C11:C12"/>
    <mergeCell ref="A6:D6"/>
    <mergeCell ref="A9:D9"/>
    <mergeCell ref="G172:I173"/>
    <mergeCell ref="J172:K173"/>
    <mergeCell ref="G174:I176"/>
    <mergeCell ref="A174:C176"/>
    <mergeCell ref="D174:F176"/>
    <mergeCell ref="A172:C173"/>
    <mergeCell ref="D172:F173"/>
    <mergeCell ref="J174:K176"/>
    <mergeCell ref="K50:L52"/>
    <mergeCell ref="A80:A82"/>
    <mergeCell ref="B80:B82"/>
    <mergeCell ref="K80:L82"/>
    <mergeCell ref="A68:A70"/>
    <mergeCell ref="B68:B70"/>
    <mergeCell ref="K68:L70"/>
    <mergeCell ref="B77:B79"/>
    <mergeCell ref="K77:L79"/>
    <mergeCell ref="A71:A73"/>
    <mergeCell ref="B71:B73"/>
    <mergeCell ref="A161:A163"/>
    <mergeCell ref="B161:B163"/>
    <mergeCell ref="K161:L163"/>
    <mergeCell ref="A152:A154"/>
    <mergeCell ref="B152:B154"/>
    <mergeCell ref="A77:A79"/>
    <mergeCell ref="A86:A88"/>
    <mergeCell ref="B86:B88"/>
    <mergeCell ref="K86:L88"/>
    <mergeCell ref="A83:A85"/>
    <mergeCell ref="B83:B85"/>
    <mergeCell ref="K83:L85"/>
    <mergeCell ref="B74:B76"/>
    <mergeCell ref="A89:A91"/>
    <mergeCell ref="B89:B91"/>
    <mergeCell ref="K89:L91"/>
    <mergeCell ref="A92:A94"/>
    <mergeCell ref="B92:B94"/>
    <mergeCell ref="K92:L94"/>
    <mergeCell ref="A95:A97"/>
    <mergeCell ref="B95:B97"/>
    <mergeCell ref="K95:L97"/>
    <mergeCell ref="A98:A100"/>
    <mergeCell ref="B98:B100"/>
    <mergeCell ref="K98:L100"/>
    <mergeCell ref="A101:A103"/>
    <mergeCell ref="B101:B103"/>
    <mergeCell ref="K101:L103"/>
    <mergeCell ref="A104:A106"/>
    <mergeCell ref="B104:B106"/>
    <mergeCell ref="K104:L106"/>
    <mergeCell ref="A107:A109"/>
    <mergeCell ref="B107:B109"/>
    <mergeCell ref="K107:L109"/>
    <mergeCell ref="A110:A112"/>
    <mergeCell ref="B110:B112"/>
    <mergeCell ref="K110:L112"/>
    <mergeCell ref="A113:A115"/>
    <mergeCell ref="B113:B115"/>
    <mergeCell ref="K113:L115"/>
    <mergeCell ref="K125:L127"/>
    <mergeCell ref="K116:L118"/>
    <mergeCell ref="K119:L121"/>
    <mergeCell ref="A116:A118"/>
    <mergeCell ref="B116:B118"/>
    <mergeCell ref="A119:A121"/>
    <mergeCell ref="B119:B121"/>
    <mergeCell ref="A137:A139"/>
    <mergeCell ref="B137:B139"/>
    <mergeCell ref="K137:L139"/>
    <mergeCell ref="A122:A124"/>
    <mergeCell ref="B122:B124"/>
    <mergeCell ref="K122:L124"/>
    <mergeCell ref="A125:A127"/>
    <mergeCell ref="B125:B127"/>
    <mergeCell ref="A131:A133"/>
    <mergeCell ref="B131:B133"/>
    <mergeCell ref="K128:L130"/>
    <mergeCell ref="K131:L133"/>
    <mergeCell ref="A134:A136"/>
    <mergeCell ref="B134:B136"/>
    <mergeCell ref="K134:L136"/>
    <mergeCell ref="A128:A130"/>
    <mergeCell ref="B128:B130"/>
    <mergeCell ref="A146:A148"/>
    <mergeCell ref="B146:B148"/>
    <mergeCell ref="K146:L148"/>
    <mergeCell ref="A140:A142"/>
    <mergeCell ref="B140:B142"/>
    <mergeCell ref="K140:L142"/>
    <mergeCell ref="A143:A145"/>
    <mergeCell ref="B143:B145"/>
    <mergeCell ref="K143:L145"/>
  </mergeCells>
  <phoneticPr fontId="13" type="noConversion"/>
  <pageMargins left="0.74803149606299213" right="0.74803149606299213" top="0.98425196850393704" bottom="0.98425196850393704" header="0.51181102362204722" footer="0.51181102362204722"/>
  <pageSetup paperSize="9" scale="60" firstPageNumber="0" orientation="landscape"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7" r:id="rId5" name="Rozbalovací seznam 19">
              <controlPr defaultSize="0" autoFill="0" autoLine="0" autoPict="0">
                <anchor moveWithCells="1" sizeWithCells="1">
                  <from>
                    <xdr:col>1</xdr:col>
                    <xdr:colOff>171450</xdr:colOff>
                    <xdr:row>13</xdr:row>
                    <xdr:rowOff>9525</xdr:rowOff>
                  </from>
                  <to>
                    <xdr:col>1</xdr:col>
                    <xdr:colOff>1276350</xdr:colOff>
                    <xdr:row>13</xdr:row>
                    <xdr:rowOff>9525</xdr:rowOff>
                  </to>
                </anchor>
              </controlPr>
            </control>
          </mc:Choice>
        </mc:AlternateContent>
        <mc:AlternateContent xmlns:mc="http://schemas.openxmlformats.org/markup-compatibility/2006">
          <mc:Choice Requires="x14">
            <control shapeId="3078" r:id="rId6" name="Rozbalovací seznam 2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79" r:id="rId7" name="Rozbalovací seznam 21">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1" r:id="rId8" name="Rozbalovací seznam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2" r:id="rId9" name="Rozbalovací seznam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83" r:id="rId10" name="Rozbalovací seznam 25">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4" r:id="rId11" name="Rozbalovací seznam 26">
              <controlPr defaultSize="0" autoFill="0" autoLine="0" autoPict="0">
                <anchor moveWithCells="1" sizeWithCells="1">
                  <from>
                    <xdr:col>2</xdr:col>
                    <xdr:colOff>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5" r:id="rId12" name="Rozbalovací seznam 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086" r:id="rId13" name="Rozbalovací seznam 28">
              <controlPr defaultSize="0" autoFill="0" autoLine="0" autoPict="0">
                <anchor moveWithCells="1" sizeWithCells="1">
                  <from>
                    <xdr:col>1</xdr:col>
                    <xdr:colOff>1314450</xdr:colOff>
                    <xdr:row>161</xdr:row>
                    <xdr:rowOff>104775</xdr:rowOff>
                  </from>
                  <to>
                    <xdr:col>2</xdr:col>
                    <xdr:colOff>542925</xdr:colOff>
                    <xdr:row>161</xdr:row>
                    <xdr:rowOff>123825</xdr:rowOff>
                  </to>
                </anchor>
              </controlPr>
            </control>
          </mc:Choice>
        </mc:AlternateContent>
        <mc:AlternateContent xmlns:mc="http://schemas.openxmlformats.org/markup-compatibility/2006">
          <mc:Choice Requires="x14">
            <control shapeId="3092" r:id="rId14" name="Drop Down 20">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3" r:id="rId15" name="Rozbalovací seznam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4" r:id="rId16" name="Drop Down 22">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5" r:id="rId17" name="Drop Down 23">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6" r:id="rId18" name="Drop Down 24">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7" r:id="rId19" name="Drop Down 25">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8" r:id="rId20" name="Drop Down 26">
              <controlPr defaultSize="0" autoFill="0" autoLine="0" autoPict="0">
                <anchor moveWithCells="1" sizeWithCells="1">
                  <from>
                    <xdr:col>2</xdr:col>
                    <xdr:colOff>9525</xdr:colOff>
                    <xdr:row>30</xdr:row>
                    <xdr:rowOff>190500</xdr:rowOff>
                  </from>
                  <to>
                    <xdr:col>3</xdr:col>
                    <xdr:colOff>0</xdr:colOff>
                    <xdr:row>30</xdr:row>
                    <xdr:rowOff>190500</xdr:rowOff>
                  </to>
                </anchor>
              </controlPr>
            </control>
          </mc:Choice>
        </mc:AlternateContent>
        <mc:AlternateContent xmlns:mc="http://schemas.openxmlformats.org/markup-compatibility/2006">
          <mc:Choice Requires="x14">
            <control shapeId="3099" r:id="rId21" name="Drop Down 27">
              <controlPr defaultSize="0" autoFill="0" autoLine="0" autoPict="0">
                <anchor moveWithCells="1" sizeWithCells="1">
                  <from>
                    <xdr:col>1</xdr:col>
                    <xdr:colOff>1314450</xdr:colOff>
                    <xdr:row>30</xdr:row>
                    <xdr:rowOff>190500</xdr:rowOff>
                  </from>
                  <to>
                    <xdr:col>3</xdr:col>
                    <xdr:colOff>9525</xdr:colOff>
                    <xdr:row>30</xdr:row>
                    <xdr:rowOff>190500</xdr:rowOff>
                  </to>
                </anchor>
              </controlPr>
            </control>
          </mc:Choice>
        </mc:AlternateContent>
        <mc:AlternateContent xmlns:mc="http://schemas.openxmlformats.org/markup-compatibility/2006">
          <mc:Choice Requires="x14">
            <control shapeId="3103" r:id="rId22" name="Drop Down 31">
              <controlPr defaultSize="0" autoFill="0" autoLine="0" autoPict="0">
                <anchor moveWithCells="1" sizeWithCells="1">
                  <from>
                    <xdr:col>1</xdr:col>
                    <xdr:colOff>1314450</xdr:colOff>
                    <xdr:row>13</xdr:row>
                    <xdr:rowOff>9525</xdr:rowOff>
                  </from>
                  <to>
                    <xdr:col>2</xdr:col>
                    <xdr:colOff>542925</xdr:colOff>
                    <xdr:row>13</xdr:row>
                    <xdr:rowOff>9525</xdr:rowOff>
                  </to>
                </anchor>
              </controlPr>
            </control>
          </mc:Choice>
        </mc:AlternateContent>
        <mc:AlternateContent xmlns:mc="http://schemas.openxmlformats.org/markup-compatibility/2006">
          <mc:Choice Requires="x14">
            <control shapeId="3104" r:id="rId23" name="Drop Down 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5" r:id="rId24" name="Drop Down 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6" r:id="rId25" name="Drop Down 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7" r:id="rId26" name="Drop Down 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08" r:id="rId27" name="Drop Down 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09" r:id="rId28" name="Drop Down 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0" r:id="rId29" name="Drop Down 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1" r:id="rId30" name="Drop Down 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12" r:id="rId31" name="Drop Down 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13" r:id="rId32" name="Drop Down 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6" r:id="rId33" name="Drop Down 1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7" r:id="rId34" name="Drop Down 1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88" r:id="rId35" name="Drop Down 1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89" r:id="rId36" name="Drop Down 1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0" r:id="rId37" name="Drop Down 1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1" r:id="rId38" name="Drop Down 1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2" r:id="rId39" name="Drop Down 1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3" r:id="rId40" name="Drop Down 1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4" r:id="rId41" name="Drop Down 1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5" r:id="rId42" name="Drop Down 1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6" r:id="rId43" name="Drop Down 1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7" r:id="rId44" name="Drop Down 1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198" r:id="rId45" name="Drop Down 1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199" r:id="rId46" name="Drop Down 1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0" r:id="rId47" name="Drop Down 1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1" r:id="rId48" name="Drop Down 1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2" r:id="rId49" name="Drop Down 1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3" r:id="rId50" name="Drop Down 1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4" r:id="rId51" name="Drop Down 1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5" r:id="rId52" name="Drop Down 1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6" r:id="rId53" name="Drop Down 1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7" r:id="rId54" name="Drop Down 1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08" r:id="rId55" name="Drop Down 1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09" r:id="rId56" name="Drop Down 1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0" r:id="rId57" name="Drop Down 1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1" r:id="rId58" name="Drop Down 1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2" r:id="rId59" name="Drop Down 1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3" r:id="rId60" name="Drop Down 1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4" r:id="rId61" name="Drop Down 1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5" r:id="rId62" name="Drop Down 1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6" r:id="rId63" name="Drop Down 1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7" r:id="rId64" name="Drop Down 1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18" r:id="rId65" name="Drop Down 1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19" r:id="rId66" name="Drop Down 1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0" r:id="rId67" name="Drop Down 1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1" r:id="rId68" name="Drop Down 1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2" r:id="rId69" name="Drop Down 1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3" r:id="rId70" name="Drop Down 1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4" r:id="rId71" name="Drop Down 1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5" r:id="rId72" name="Drop Down 1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6" r:id="rId73" name="Drop Down 1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7" r:id="rId74" name="Drop Down 1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28" r:id="rId75" name="Drop Down 1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29" r:id="rId76" name="Drop Down 1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0" r:id="rId77" name="Drop Down 1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1" r:id="rId78" name="Drop Down 1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2" r:id="rId79" name="Drop Down 16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3" r:id="rId80" name="Drop Down 1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4" r:id="rId81" name="Drop Down 16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5" r:id="rId82" name="Drop Down 1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6" r:id="rId83" name="Drop Down 16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7" r:id="rId84" name="Drop Down 16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38" r:id="rId85" name="Drop Down 16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39" r:id="rId86" name="Drop Down 16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0" r:id="rId87" name="Drop Down 16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1" r:id="rId88" name="Drop Down 16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2" r:id="rId89" name="Drop Down 17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3" r:id="rId90" name="Drop Down 17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4" r:id="rId91" name="Drop Down 17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5" r:id="rId92" name="Drop Down 17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6" r:id="rId93" name="Drop Down 17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7" r:id="rId94" name="Drop Down 17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48" r:id="rId95" name="Drop Down 17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49" r:id="rId96" name="Drop Down 17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0" r:id="rId97" name="Drop Down 17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1" r:id="rId98" name="Drop Down 17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2" r:id="rId99" name="Drop Down 18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3" r:id="rId100" name="Drop Down 18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4" r:id="rId101" name="Drop Down 18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5" r:id="rId102" name="Drop Down 18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56" r:id="rId103" name="Drop Down 18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57" r:id="rId104" name="Drop Down 18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2" r:id="rId105" name="Drop Down 21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3" r:id="rId106" name="Drop Down 21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4" r:id="rId107" name="Drop Down 21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5" r:id="rId108" name="Drop Down 21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6" r:id="rId109" name="Drop Down 21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7" r:id="rId110" name="Drop Down 21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88" r:id="rId111" name="Drop Down 21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89" r:id="rId112" name="Drop Down 21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0" r:id="rId113" name="Drop Down 21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1" r:id="rId114" name="Drop Down 21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2" r:id="rId115" name="Drop Down 22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3" r:id="rId116" name="Drop Down 22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4" r:id="rId117" name="Drop Down 22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5" r:id="rId118" name="Drop Down 22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6" r:id="rId119" name="Drop Down 22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7" r:id="rId120" name="Drop Down 22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298" r:id="rId121" name="Drop Down 22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299" r:id="rId122" name="Drop Down 22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0" r:id="rId123" name="Drop Down 22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1" r:id="rId124" name="Drop Down 22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2" r:id="rId125" name="Drop Down 23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3" r:id="rId126" name="Drop Down 23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4" r:id="rId127" name="Drop Down 23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5" r:id="rId128" name="Drop Down 23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6" r:id="rId129" name="Drop Down 23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7" r:id="rId130" name="Drop Down 23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08" r:id="rId131" name="Drop Down 23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09" r:id="rId132" name="Drop Down 23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0" r:id="rId133" name="Drop Down 23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1" r:id="rId134" name="Drop Down 23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2" r:id="rId135" name="Drop Down 24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3" r:id="rId136" name="Drop Down 24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4" r:id="rId137" name="Drop Down 24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5" r:id="rId138" name="Drop Down 24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6" r:id="rId139" name="Drop Down 24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7" r:id="rId140" name="Drop Down 24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18" r:id="rId141" name="Drop Down 24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19" r:id="rId142" name="Drop Down 24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0" r:id="rId143" name="Drop Down 24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1" r:id="rId144" name="Drop Down 24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2" r:id="rId145" name="Drop Down 250">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3" r:id="rId146" name="Drop Down 25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4" r:id="rId147" name="Drop Down 252">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5" r:id="rId148" name="Drop Down 25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6" r:id="rId149" name="Drop Down 254">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7" r:id="rId150" name="Drop Down 255">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28" r:id="rId151" name="Drop Down 256">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29" r:id="rId152" name="Drop Down 257">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0" r:id="rId153" name="Drop Down 258">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1" r:id="rId154" name="Drop Down 259">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2" r:id="rId155" name="Drop Down 26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3" r:id="rId156" name="Drop Down 261">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4" r:id="rId157" name="Drop Down 26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5" r:id="rId158" name="Drop Down 263">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6" r:id="rId159" name="Drop Down 26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7" r:id="rId160" name="Drop Down 26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38" r:id="rId161" name="Drop Down 26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39" r:id="rId162" name="Drop Down 26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0" r:id="rId163" name="Drop Down 26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1" r:id="rId164" name="Drop Down 26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2" r:id="rId165" name="Drop Down 27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3" r:id="rId166" name="Drop Down 27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4" r:id="rId167" name="Drop Down 27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5" r:id="rId168" name="Drop Down 27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46" r:id="rId169" name="Drop Down 27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47" r:id="rId170" name="Drop Down 275">
              <controlPr defaultSize="0" autoFill="0" autoLine="0" autoPict="0">
                <anchor moveWithCells="1" sizeWithCells="1">
                  <from>
                    <xdr:col>1</xdr:col>
                    <xdr:colOff>762000</xdr:colOff>
                    <xdr:row>14</xdr:row>
                    <xdr:rowOff>200025</xdr:rowOff>
                  </from>
                  <to>
                    <xdr:col>2</xdr:col>
                    <xdr:colOff>542925</xdr:colOff>
                    <xdr:row>16</xdr:row>
                    <xdr:rowOff>9525</xdr:rowOff>
                  </to>
                </anchor>
              </controlPr>
            </control>
          </mc:Choice>
        </mc:AlternateContent>
        <mc:AlternateContent xmlns:mc="http://schemas.openxmlformats.org/markup-compatibility/2006">
          <mc:Choice Requires="x14">
            <control shapeId="3349" r:id="rId171" name="Drop Down 277">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351" r:id="rId172" name="Drop Down 279">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353" r:id="rId173" name="Drop Down 281">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355" r:id="rId174" name="Drop Down 283">
              <controlPr defaultSize="0" autoFill="0" autoLine="0" autoPict="0">
                <anchor moveWithCells="1" sizeWithCells="1">
                  <from>
                    <xdr:col>1</xdr:col>
                    <xdr:colOff>771525</xdr:colOff>
                    <xdr:row>29</xdr:row>
                    <xdr:rowOff>142875</xdr:rowOff>
                  </from>
                  <to>
                    <xdr:col>2</xdr:col>
                    <xdr:colOff>542925</xdr:colOff>
                    <xdr:row>30</xdr:row>
                    <xdr:rowOff>180975</xdr:rowOff>
                  </to>
                </anchor>
              </controlPr>
            </control>
          </mc:Choice>
        </mc:AlternateContent>
        <mc:AlternateContent xmlns:mc="http://schemas.openxmlformats.org/markup-compatibility/2006">
          <mc:Choice Requires="x14">
            <control shapeId="3359" r:id="rId175" name="Drop Down 28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0" r:id="rId176" name="Drop Down 28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1" r:id="rId177" name="Drop Down 28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2" r:id="rId178" name="Drop Down 29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3" r:id="rId179" name="Drop Down 29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4" r:id="rId180" name="Drop Down 29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5" r:id="rId181" name="Drop Down 29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6" r:id="rId182" name="Drop Down 29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7" r:id="rId183" name="Drop Down 29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68" r:id="rId184" name="Drop Down 29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69" r:id="rId185" name="Drop Down 29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0" r:id="rId186" name="Drop Down 29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1" r:id="rId187" name="Drop Down 299">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2" r:id="rId188" name="Drop Down 300">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3" r:id="rId189" name="Drop Down 301">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4" r:id="rId190" name="Drop Down 302">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5" r:id="rId191" name="Drop Down 303">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6" r:id="rId192" name="Drop Down 304">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7" r:id="rId193" name="Drop Down 30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78" r:id="rId194" name="Drop Down 30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79" r:id="rId195" name="Drop Down 307">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0" r:id="rId196" name="Drop Down 308">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1" r:id="rId197" name="Drop Down 309">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2" r:id="rId198" name="Drop Down 310">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3" r:id="rId199" name="Drop Down 311">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4" r:id="rId200" name="Drop Down 312">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5" r:id="rId201" name="Drop Down 313">
              <controlPr defaultSize="0" autoFill="0" autoLine="0" autoPict="0">
                <anchor moveWithCells="1" sizeWithCells="1">
                  <from>
                    <xdr:col>1</xdr:col>
                    <xdr:colOff>171450</xdr:colOff>
                    <xdr:row>176</xdr:row>
                    <xdr:rowOff>104775</xdr:rowOff>
                  </from>
                  <to>
                    <xdr:col>1</xdr:col>
                    <xdr:colOff>1276350</xdr:colOff>
                    <xdr:row>176</xdr:row>
                    <xdr:rowOff>104775</xdr:rowOff>
                  </to>
                </anchor>
              </controlPr>
            </control>
          </mc:Choice>
        </mc:AlternateContent>
        <mc:AlternateContent xmlns:mc="http://schemas.openxmlformats.org/markup-compatibility/2006">
          <mc:Choice Requires="x14">
            <control shapeId="3386" r:id="rId202" name="Drop Down 314">
              <controlPr defaultSize="0" autoFill="0" autoLine="0" autoPict="0">
                <anchor moveWithCells="1" sizeWithCells="1">
                  <from>
                    <xdr:col>1</xdr:col>
                    <xdr:colOff>1314450</xdr:colOff>
                    <xdr:row>176</xdr:row>
                    <xdr:rowOff>104775</xdr:rowOff>
                  </from>
                  <to>
                    <xdr:col>2</xdr:col>
                    <xdr:colOff>542925</xdr:colOff>
                    <xdr:row>176</xdr:row>
                    <xdr:rowOff>104775</xdr:rowOff>
                  </to>
                </anchor>
              </controlPr>
            </control>
          </mc:Choice>
        </mc:AlternateContent>
        <mc:AlternateContent xmlns:mc="http://schemas.openxmlformats.org/markup-compatibility/2006">
          <mc:Choice Requires="x14">
            <control shapeId="3387" r:id="rId203" name="Drop Down 315">
              <controlPr defaultSize="0" autoFill="0" autoLine="0" autoPict="0">
                <anchor moveWithCells="1" sizeWithCells="1">
                  <from>
                    <xdr:col>1</xdr:col>
                    <xdr:colOff>171450</xdr:colOff>
                    <xdr:row>30</xdr:row>
                    <xdr:rowOff>190500</xdr:rowOff>
                  </from>
                  <to>
                    <xdr:col>1</xdr:col>
                    <xdr:colOff>1276350</xdr:colOff>
                    <xdr:row>30</xdr:row>
                    <xdr:rowOff>190500</xdr:rowOff>
                  </to>
                </anchor>
              </controlPr>
            </control>
          </mc:Choice>
        </mc:AlternateContent>
        <mc:AlternateContent xmlns:mc="http://schemas.openxmlformats.org/markup-compatibility/2006">
          <mc:Choice Requires="x14">
            <control shapeId="3388" r:id="rId204" name="Drop Down 316">
              <controlPr defaultSize="0" autoFill="0" autoLine="0" autoPict="0">
                <anchor moveWithCells="1" sizeWithCells="1">
                  <from>
                    <xdr:col>1</xdr:col>
                    <xdr:colOff>1314450</xdr:colOff>
                    <xdr:row>30</xdr:row>
                    <xdr:rowOff>190500</xdr:rowOff>
                  </from>
                  <to>
                    <xdr:col>2</xdr:col>
                    <xdr:colOff>542925</xdr:colOff>
                    <xdr:row>30</xdr:row>
                    <xdr:rowOff>190500</xdr:rowOff>
                  </to>
                </anchor>
              </controlPr>
            </control>
          </mc:Choice>
        </mc:AlternateContent>
        <mc:AlternateContent xmlns:mc="http://schemas.openxmlformats.org/markup-compatibility/2006">
          <mc:Choice Requires="x14">
            <control shapeId="3389" r:id="rId205" name="Drop Down 317">
              <controlPr defaultSize="0" autoFill="0" autoLine="0" autoPict="0">
                <anchor moveWithCells="1" sizeWithCells="1">
                  <from>
                    <xdr:col>1</xdr:col>
                    <xdr:colOff>771525</xdr:colOff>
                    <xdr:row>32</xdr:row>
                    <xdr:rowOff>180975</xdr:rowOff>
                  </from>
                  <to>
                    <xdr:col>3</xdr:col>
                    <xdr:colOff>9525</xdr:colOff>
                    <xdr:row>34</xdr:row>
                    <xdr:rowOff>0</xdr:rowOff>
                  </to>
                </anchor>
              </controlPr>
            </control>
          </mc:Choice>
        </mc:AlternateContent>
        <mc:AlternateContent xmlns:mc="http://schemas.openxmlformats.org/markup-compatibility/2006">
          <mc:Choice Requires="x14">
            <control shapeId="3391" r:id="rId206" name="Drop Down 319">
              <controlPr defaultSize="0" autoFill="0" autoLine="0" autoPict="0">
                <anchor moveWithCells="1" sizeWithCells="1">
                  <from>
                    <xdr:col>1</xdr:col>
                    <xdr:colOff>752475</xdr:colOff>
                    <xdr:row>35</xdr:row>
                    <xdr:rowOff>152400</xdr:rowOff>
                  </from>
                  <to>
                    <xdr:col>2</xdr:col>
                    <xdr:colOff>533400</xdr:colOff>
                    <xdr:row>36</xdr:row>
                    <xdr:rowOff>200025</xdr:rowOff>
                  </to>
                </anchor>
              </controlPr>
            </control>
          </mc:Choice>
        </mc:AlternateContent>
        <mc:AlternateContent xmlns:mc="http://schemas.openxmlformats.org/markup-compatibility/2006">
          <mc:Choice Requires="x14">
            <control shapeId="3393" r:id="rId207" name="Drop Down 321">
              <controlPr defaultSize="0" autoFill="0" autoLine="0" autoPict="0">
                <anchor moveWithCells="1" sizeWithCells="1">
                  <from>
                    <xdr:col>1</xdr:col>
                    <xdr:colOff>771525</xdr:colOff>
                    <xdr:row>38</xdr:row>
                    <xdr:rowOff>180975</xdr:rowOff>
                  </from>
                  <to>
                    <xdr:col>2</xdr:col>
                    <xdr:colOff>542925</xdr:colOff>
                    <xdr:row>39</xdr:row>
                    <xdr:rowOff>219075</xdr:rowOff>
                  </to>
                </anchor>
              </controlPr>
            </control>
          </mc:Choice>
        </mc:AlternateContent>
        <mc:AlternateContent xmlns:mc="http://schemas.openxmlformats.org/markup-compatibility/2006">
          <mc:Choice Requires="x14">
            <control shapeId="3395" r:id="rId208" name="Drop Down 323">
              <controlPr defaultSize="0" autoFill="0" autoLine="0" autoPict="0">
                <anchor moveWithCells="1" sizeWithCells="1">
                  <from>
                    <xdr:col>1</xdr:col>
                    <xdr:colOff>809625</xdr:colOff>
                    <xdr:row>41</xdr:row>
                    <xdr:rowOff>161925</xdr:rowOff>
                  </from>
                  <to>
                    <xdr:col>3</xdr:col>
                    <xdr:colOff>28575</xdr:colOff>
                    <xdr:row>42</xdr:row>
                    <xdr:rowOff>200025</xdr:rowOff>
                  </to>
                </anchor>
              </controlPr>
            </control>
          </mc:Choice>
        </mc:AlternateContent>
        <mc:AlternateContent xmlns:mc="http://schemas.openxmlformats.org/markup-compatibility/2006">
          <mc:Choice Requires="x14">
            <control shapeId="3440" r:id="rId209" name="Drop Down 368">
              <controlPr defaultSize="0" autoFill="0" autoLine="0" autoPict="0">
                <anchor moveWithCells="1" sizeWithCells="1">
                  <from>
                    <xdr:col>1</xdr:col>
                    <xdr:colOff>752475</xdr:colOff>
                    <xdr:row>44</xdr:row>
                    <xdr:rowOff>161925</xdr:rowOff>
                  </from>
                  <to>
                    <xdr:col>2</xdr:col>
                    <xdr:colOff>533400</xdr:colOff>
                    <xdr:row>45</xdr:row>
                    <xdr:rowOff>200025</xdr:rowOff>
                  </to>
                </anchor>
              </controlPr>
            </control>
          </mc:Choice>
        </mc:AlternateContent>
        <mc:AlternateContent xmlns:mc="http://schemas.openxmlformats.org/markup-compatibility/2006">
          <mc:Choice Requires="x14">
            <control shapeId="3441" r:id="rId210" name="Drop Down 369">
              <controlPr defaultSize="0" autoFill="0" autoLine="0" autoPict="0">
                <anchor moveWithCells="1" sizeWithCells="1">
                  <from>
                    <xdr:col>1</xdr:col>
                    <xdr:colOff>762000</xdr:colOff>
                    <xdr:row>47</xdr:row>
                    <xdr:rowOff>209550</xdr:rowOff>
                  </from>
                  <to>
                    <xdr:col>2</xdr:col>
                    <xdr:colOff>542925</xdr:colOff>
                    <xdr:row>49</xdr:row>
                    <xdr:rowOff>28575</xdr:rowOff>
                  </to>
                </anchor>
              </controlPr>
            </control>
          </mc:Choice>
        </mc:AlternateContent>
        <mc:AlternateContent xmlns:mc="http://schemas.openxmlformats.org/markup-compatibility/2006">
          <mc:Choice Requires="x14">
            <control shapeId="3442" r:id="rId211" name="Drop Down 370">
              <controlPr defaultSize="0" autoFill="0" autoLine="0" autoPict="0">
                <anchor moveWithCells="1" sizeWithCells="1">
                  <from>
                    <xdr:col>1</xdr:col>
                    <xdr:colOff>762000</xdr:colOff>
                    <xdr:row>50</xdr:row>
                    <xdr:rowOff>161925</xdr:rowOff>
                  </from>
                  <to>
                    <xdr:col>2</xdr:col>
                    <xdr:colOff>533400</xdr:colOff>
                    <xdr:row>51</xdr:row>
                    <xdr:rowOff>200025</xdr:rowOff>
                  </to>
                </anchor>
              </controlPr>
            </control>
          </mc:Choice>
        </mc:AlternateContent>
        <mc:AlternateContent xmlns:mc="http://schemas.openxmlformats.org/markup-compatibility/2006">
          <mc:Choice Requires="x14">
            <control shapeId="3443" r:id="rId212" name="Drop Down 371">
              <controlPr defaultSize="0" autoFill="0" autoLine="0" autoPict="0">
                <anchor moveWithCells="1" sizeWithCells="1">
                  <from>
                    <xdr:col>1</xdr:col>
                    <xdr:colOff>781050</xdr:colOff>
                    <xdr:row>56</xdr:row>
                    <xdr:rowOff>171450</xdr:rowOff>
                  </from>
                  <to>
                    <xdr:col>3</xdr:col>
                    <xdr:colOff>9525</xdr:colOff>
                    <xdr:row>57</xdr:row>
                    <xdr:rowOff>209550</xdr:rowOff>
                  </to>
                </anchor>
              </controlPr>
            </control>
          </mc:Choice>
        </mc:AlternateContent>
        <mc:AlternateContent xmlns:mc="http://schemas.openxmlformats.org/markup-compatibility/2006">
          <mc:Choice Requires="x14">
            <control shapeId="3444" r:id="rId213" name="Drop Down 372">
              <controlPr defaultSize="0" autoFill="0" autoLine="0" autoPict="0">
                <anchor moveWithCells="1" sizeWithCells="1">
                  <from>
                    <xdr:col>1</xdr:col>
                    <xdr:colOff>752475</xdr:colOff>
                    <xdr:row>53</xdr:row>
                    <xdr:rowOff>180975</xdr:rowOff>
                  </from>
                  <to>
                    <xdr:col>2</xdr:col>
                    <xdr:colOff>533400</xdr:colOff>
                    <xdr:row>54</xdr:row>
                    <xdr:rowOff>219075</xdr:rowOff>
                  </to>
                </anchor>
              </controlPr>
            </control>
          </mc:Choice>
        </mc:AlternateContent>
        <mc:AlternateContent xmlns:mc="http://schemas.openxmlformats.org/markup-compatibility/2006">
          <mc:Choice Requires="x14">
            <control shapeId="3445" r:id="rId214" name="Drop Down 373">
              <controlPr defaultSize="0" autoFill="0" autoLine="0" autoPict="0">
                <anchor moveWithCells="1" sizeWithCells="1">
                  <from>
                    <xdr:col>1</xdr:col>
                    <xdr:colOff>762000</xdr:colOff>
                    <xdr:row>59</xdr:row>
                    <xdr:rowOff>152400</xdr:rowOff>
                  </from>
                  <to>
                    <xdr:col>2</xdr:col>
                    <xdr:colOff>542925</xdr:colOff>
                    <xdr:row>60</xdr:row>
                    <xdr:rowOff>190500</xdr:rowOff>
                  </to>
                </anchor>
              </controlPr>
            </control>
          </mc:Choice>
        </mc:AlternateContent>
        <mc:AlternateContent xmlns:mc="http://schemas.openxmlformats.org/markup-compatibility/2006">
          <mc:Choice Requires="x14">
            <control shapeId="3446" r:id="rId215" name="Drop Down 374">
              <controlPr defaultSize="0" autoFill="0" autoLine="0" autoPict="0">
                <anchor moveWithCells="1" sizeWithCells="1">
                  <from>
                    <xdr:col>1</xdr:col>
                    <xdr:colOff>752475</xdr:colOff>
                    <xdr:row>62</xdr:row>
                    <xdr:rowOff>161925</xdr:rowOff>
                  </from>
                  <to>
                    <xdr:col>2</xdr:col>
                    <xdr:colOff>533400</xdr:colOff>
                    <xdr:row>63</xdr:row>
                    <xdr:rowOff>190500</xdr:rowOff>
                  </to>
                </anchor>
              </controlPr>
            </control>
          </mc:Choice>
        </mc:AlternateContent>
        <mc:AlternateContent xmlns:mc="http://schemas.openxmlformats.org/markup-compatibility/2006">
          <mc:Choice Requires="x14">
            <control shapeId="3447" r:id="rId216" name="Drop Down 375">
              <controlPr defaultSize="0" autoFill="0" autoLine="0" autoPict="0">
                <anchor moveWithCells="1" sizeWithCells="1">
                  <from>
                    <xdr:col>1</xdr:col>
                    <xdr:colOff>781050</xdr:colOff>
                    <xdr:row>65</xdr:row>
                    <xdr:rowOff>152400</xdr:rowOff>
                  </from>
                  <to>
                    <xdr:col>3</xdr:col>
                    <xdr:colOff>9525</xdr:colOff>
                    <xdr:row>66</xdr:row>
                    <xdr:rowOff>190500</xdr:rowOff>
                  </to>
                </anchor>
              </controlPr>
            </control>
          </mc:Choice>
        </mc:AlternateContent>
        <mc:AlternateContent xmlns:mc="http://schemas.openxmlformats.org/markup-compatibility/2006">
          <mc:Choice Requires="x14">
            <control shapeId="3448" r:id="rId217" name="Drop Down 376">
              <controlPr defaultSize="0" autoFill="0" autoLine="0" autoPict="0">
                <anchor moveWithCells="1" sizeWithCells="1">
                  <from>
                    <xdr:col>1</xdr:col>
                    <xdr:colOff>762000</xdr:colOff>
                    <xdr:row>68</xdr:row>
                    <xdr:rowOff>152400</xdr:rowOff>
                  </from>
                  <to>
                    <xdr:col>2</xdr:col>
                    <xdr:colOff>542925</xdr:colOff>
                    <xdr:row>69</xdr:row>
                    <xdr:rowOff>200025</xdr:rowOff>
                  </to>
                </anchor>
              </controlPr>
            </control>
          </mc:Choice>
        </mc:AlternateContent>
        <mc:AlternateContent xmlns:mc="http://schemas.openxmlformats.org/markup-compatibility/2006">
          <mc:Choice Requires="x14">
            <control shapeId="3449" r:id="rId218" name="Drop Down 377">
              <controlPr defaultSize="0" autoFill="0" autoLine="0" autoPict="0">
                <anchor moveWithCells="1" sizeWithCells="1">
                  <from>
                    <xdr:col>1</xdr:col>
                    <xdr:colOff>771525</xdr:colOff>
                    <xdr:row>71</xdr:row>
                    <xdr:rowOff>171450</xdr:rowOff>
                  </from>
                  <to>
                    <xdr:col>2</xdr:col>
                    <xdr:colOff>542925</xdr:colOff>
                    <xdr:row>72</xdr:row>
                    <xdr:rowOff>209550</xdr:rowOff>
                  </to>
                </anchor>
              </controlPr>
            </control>
          </mc:Choice>
        </mc:AlternateContent>
        <mc:AlternateContent xmlns:mc="http://schemas.openxmlformats.org/markup-compatibility/2006">
          <mc:Choice Requires="x14">
            <control shapeId="3450" r:id="rId219" name="Drop Down 378">
              <controlPr defaultSize="0" autoFill="0" autoLine="0" autoPict="0">
                <anchor moveWithCells="1" sizeWithCells="1">
                  <from>
                    <xdr:col>1</xdr:col>
                    <xdr:colOff>762000</xdr:colOff>
                    <xdr:row>74</xdr:row>
                    <xdr:rowOff>161925</xdr:rowOff>
                  </from>
                  <to>
                    <xdr:col>2</xdr:col>
                    <xdr:colOff>542925</xdr:colOff>
                    <xdr:row>75</xdr:row>
                    <xdr:rowOff>190500</xdr:rowOff>
                  </to>
                </anchor>
              </controlPr>
            </control>
          </mc:Choice>
        </mc:AlternateContent>
        <mc:AlternateContent xmlns:mc="http://schemas.openxmlformats.org/markup-compatibility/2006">
          <mc:Choice Requires="x14">
            <control shapeId="3451" r:id="rId220" name="Drop Down 379">
              <controlPr defaultSize="0" autoFill="0" autoLine="0" autoPict="0">
                <anchor moveWithCells="1" sizeWithCells="1">
                  <from>
                    <xdr:col>1</xdr:col>
                    <xdr:colOff>752475</xdr:colOff>
                    <xdr:row>77</xdr:row>
                    <xdr:rowOff>171450</xdr:rowOff>
                  </from>
                  <to>
                    <xdr:col>2</xdr:col>
                    <xdr:colOff>533400</xdr:colOff>
                    <xdr:row>78</xdr:row>
                    <xdr:rowOff>209550</xdr:rowOff>
                  </to>
                </anchor>
              </controlPr>
            </control>
          </mc:Choice>
        </mc:AlternateContent>
        <mc:AlternateContent xmlns:mc="http://schemas.openxmlformats.org/markup-compatibility/2006">
          <mc:Choice Requires="x14">
            <control shapeId="3452" r:id="rId221" name="Drop Down 380">
              <controlPr defaultSize="0" autoFill="0" autoLine="0" autoPict="0">
                <anchor moveWithCells="1" sizeWithCells="1">
                  <from>
                    <xdr:col>1</xdr:col>
                    <xdr:colOff>752475</xdr:colOff>
                    <xdr:row>80</xdr:row>
                    <xdr:rowOff>152400</xdr:rowOff>
                  </from>
                  <to>
                    <xdr:col>2</xdr:col>
                    <xdr:colOff>533400</xdr:colOff>
                    <xdr:row>81</xdr:row>
                    <xdr:rowOff>190500</xdr:rowOff>
                  </to>
                </anchor>
              </controlPr>
            </control>
          </mc:Choice>
        </mc:AlternateContent>
        <mc:AlternateContent xmlns:mc="http://schemas.openxmlformats.org/markup-compatibility/2006">
          <mc:Choice Requires="x14">
            <control shapeId="3453" r:id="rId222" name="Drop Down 381">
              <controlPr defaultSize="0" autoFill="0" autoLine="0" autoPict="0">
                <anchor moveWithCells="1" sizeWithCells="1">
                  <from>
                    <xdr:col>1</xdr:col>
                    <xdr:colOff>781050</xdr:colOff>
                    <xdr:row>83</xdr:row>
                    <xdr:rowOff>152400</xdr:rowOff>
                  </from>
                  <to>
                    <xdr:col>3</xdr:col>
                    <xdr:colOff>9525</xdr:colOff>
                    <xdr:row>84</xdr:row>
                    <xdr:rowOff>190500</xdr:rowOff>
                  </to>
                </anchor>
              </controlPr>
            </control>
          </mc:Choice>
        </mc:AlternateContent>
        <mc:AlternateContent xmlns:mc="http://schemas.openxmlformats.org/markup-compatibility/2006">
          <mc:Choice Requires="x14">
            <control shapeId="3454" r:id="rId223" name="Drop Down 382">
              <controlPr defaultSize="0" autoFill="0" autoLine="0" autoPict="0">
                <anchor moveWithCells="1" sizeWithCells="1">
                  <from>
                    <xdr:col>1</xdr:col>
                    <xdr:colOff>781050</xdr:colOff>
                    <xdr:row>86</xdr:row>
                    <xdr:rowOff>161925</xdr:rowOff>
                  </from>
                  <to>
                    <xdr:col>3</xdr:col>
                    <xdr:colOff>9525</xdr:colOff>
                    <xdr:row>87</xdr:row>
                    <xdr:rowOff>190500</xdr:rowOff>
                  </to>
                </anchor>
              </controlPr>
            </control>
          </mc:Choice>
        </mc:AlternateContent>
        <mc:AlternateContent xmlns:mc="http://schemas.openxmlformats.org/markup-compatibility/2006">
          <mc:Choice Requires="x14">
            <control shapeId="3455" r:id="rId224" name="Drop Down 383">
              <controlPr defaultSize="0" autoFill="0" autoLine="0" autoPict="0">
                <anchor moveWithCells="1" sizeWithCells="1">
                  <from>
                    <xdr:col>1</xdr:col>
                    <xdr:colOff>762000</xdr:colOff>
                    <xdr:row>89</xdr:row>
                    <xdr:rowOff>171450</xdr:rowOff>
                  </from>
                  <to>
                    <xdr:col>2</xdr:col>
                    <xdr:colOff>542925</xdr:colOff>
                    <xdr:row>90</xdr:row>
                    <xdr:rowOff>209550</xdr:rowOff>
                  </to>
                </anchor>
              </controlPr>
            </control>
          </mc:Choice>
        </mc:AlternateContent>
        <mc:AlternateContent xmlns:mc="http://schemas.openxmlformats.org/markup-compatibility/2006">
          <mc:Choice Requires="x14">
            <control shapeId="3456" r:id="rId225" name="Drop Down 384">
              <controlPr defaultSize="0" autoFill="0" autoLine="0" autoPict="0">
                <anchor moveWithCells="1" sizeWithCells="1">
                  <from>
                    <xdr:col>1</xdr:col>
                    <xdr:colOff>781050</xdr:colOff>
                    <xdr:row>92</xdr:row>
                    <xdr:rowOff>171450</xdr:rowOff>
                  </from>
                  <to>
                    <xdr:col>3</xdr:col>
                    <xdr:colOff>9525</xdr:colOff>
                    <xdr:row>93</xdr:row>
                    <xdr:rowOff>209550</xdr:rowOff>
                  </to>
                </anchor>
              </controlPr>
            </control>
          </mc:Choice>
        </mc:AlternateContent>
        <mc:AlternateContent xmlns:mc="http://schemas.openxmlformats.org/markup-compatibility/2006">
          <mc:Choice Requires="x14">
            <control shapeId="3457" r:id="rId226" name="Drop Down 385">
              <controlPr defaultSize="0" autoFill="0" autoLine="0" autoPict="0">
                <anchor moveWithCells="1" sizeWithCells="1">
                  <from>
                    <xdr:col>1</xdr:col>
                    <xdr:colOff>781050</xdr:colOff>
                    <xdr:row>95</xdr:row>
                    <xdr:rowOff>152400</xdr:rowOff>
                  </from>
                  <to>
                    <xdr:col>3</xdr:col>
                    <xdr:colOff>9525</xdr:colOff>
                    <xdr:row>96</xdr:row>
                    <xdr:rowOff>180975</xdr:rowOff>
                  </to>
                </anchor>
              </controlPr>
            </control>
          </mc:Choice>
        </mc:AlternateContent>
        <mc:AlternateContent xmlns:mc="http://schemas.openxmlformats.org/markup-compatibility/2006">
          <mc:Choice Requires="x14">
            <control shapeId="3458" r:id="rId227" name="Drop Down 386">
              <controlPr defaultSize="0" autoFill="0" autoLine="0" autoPict="0">
                <anchor moveWithCells="1" sizeWithCells="1">
                  <from>
                    <xdr:col>1</xdr:col>
                    <xdr:colOff>762000</xdr:colOff>
                    <xdr:row>98</xdr:row>
                    <xdr:rowOff>190500</xdr:rowOff>
                  </from>
                  <to>
                    <xdr:col>2</xdr:col>
                    <xdr:colOff>533400</xdr:colOff>
                    <xdr:row>99</xdr:row>
                    <xdr:rowOff>209550</xdr:rowOff>
                  </to>
                </anchor>
              </controlPr>
            </control>
          </mc:Choice>
        </mc:AlternateContent>
        <mc:AlternateContent xmlns:mc="http://schemas.openxmlformats.org/markup-compatibility/2006">
          <mc:Choice Requires="x14">
            <control shapeId="3459" r:id="rId228" name="Drop Down 387">
              <controlPr defaultSize="0" autoFill="0" autoLine="0" autoPict="0">
                <anchor moveWithCells="1" sizeWithCells="1">
                  <from>
                    <xdr:col>1</xdr:col>
                    <xdr:colOff>742950</xdr:colOff>
                    <xdr:row>101</xdr:row>
                    <xdr:rowOff>152400</xdr:rowOff>
                  </from>
                  <to>
                    <xdr:col>2</xdr:col>
                    <xdr:colOff>523875</xdr:colOff>
                    <xdr:row>102</xdr:row>
                    <xdr:rowOff>180975</xdr:rowOff>
                  </to>
                </anchor>
              </controlPr>
            </control>
          </mc:Choice>
        </mc:AlternateContent>
        <mc:AlternateContent xmlns:mc="http://schemas.openxmlformats.org/markup-compatibility/2006">
          <mc:Choice Requires="x14">
            <control shapeId="3460" r:id="rId229" name="Drop Down 388">
              <controlPr defaultSize="0" autoFill="0" autoLine="0" autoPict="0">
                <anchor moveWithCells="1" sizeWithCells="1">
                  <from>
                    <xdr:col>1</xdr:col>
                    <xdr:colOff>771525</xdr:colOff>
                    <xdr:row>104</xdr:row>
                    <xdr:rowOff>161925</xdr:rowOff>
                  </from>
                  <to>
                    <xdr:col>3</xdr:col>
                    <xdr:colOff>9525</xdr:colOff>
                    <xdr:row>105</xdr:row>
                    <xdr:rowOff>209550</xdr:rowOff>
                  </to>
                </anchor>
              </controlPr>
            </control>
          </mc:Choice>
        </mc:AlternateContent>
        <mc:AlternateContent xmlns:mc="http://schemas.openxmlformats.org/markup-compatibility/2006">
          <mc:Choice Requires="x14">
            <control shapeId="3461" r:id="rId230" name="Drop Down 389">
              <controlPr defaultSize="0" autoFill="0" autoLine="0" autoPict="0">
                <anchor moveWithCells="1" sizeWithCells="1">
                  <from>
                    <xdr:col>1</xdr:col>
                    <xdr:colOff>771525</xdr:colOff>
                    <xdr:row>107</xdr:row>
                    <xdr:rowOff>190500</xdr:rowOff>
                  </from>
                  <to>
                    <xdr:col>3</xdr:col>
                    <xdr:colOff>9525</xdr:colOff>
                    <xdr:row>109</xdr:row>
                    <xdr:rowOff>0</xdr:rowOff>
                  </to>
                </anchor>
              </controlPr>
            </control>
          </mc:Choice>
        </mc:AlternateContent>
        <mc:AlternateContent xmlns:mc="http://schemas.openxmlformats.org/markup-compatibility/2006">
          <mc:Choice Requires="x14">
            <control shapeId="3462" r:id="rId231" name="Drop Down 390">
              <controlPr defaultSize="0" autoFill="0" autoLine="0" autoPict="0">
                <anchor moveWithCells="1" sizeWithCells="1">
                  <from>
                    <xdr:col>1</xdr:col>
                    <xdr:colOff>771525</xdr:colOff>
                    <xdr:row>110</xdr:row>
                    <xdr:rowOff>190500</xdr:rowOff>
                  </from>
                  <to>
                    <xdr:col>3</xdr:col>
                    <xdr:colOff>9525</xdr:colOff>
                    <xdr:row>111</xdr:row>
                    <xdr:rowOff>219075</xdr:rowOff>
                  </to>
                </anchor>
              </controlPr>
            </control>
          </mc:Choice>
        </mc:AlternateContent>
        <mc:AlternateContent xmlns:mc="http://schemas.openxmlformats.org/markup-compatibility/2006">
          <mc:Choice Requires="x14">
            <control shapeId="3463" r:id="rId232" name="Drop Down 391">
              <controlPr defaultSize="0" autoFill="0" autoLine="0" autoPict="0">
                <anchor moveWithCells="1" sizeWithCells="1">
                  <from>
                    <xdr:col>1</xdr:col>
                    <xdr:colOff>781050</xdr:colOff>
                    <xdr:row>113</xdr:row>
                    <xdr:rowOff>142875</xdr:rowOff>
                  </from>
                  <to>
                    <xdr:col>3</xdr:col>
                    <xdr:colOff>9525</xdr:colOff>
                    <xdr:row>114</xdr:row>
                    <xdr:rowOff>180975</xdr:rowOff>
                  </to>
                </anchor>
              </controlPr>
            </control>
          </mc:Choice>
        </mc:AlternateContent>
        <mc:AlternateContent xmlns:mc="http://schemas.openxmlformats.org/markup-compatibility/2006">
          <mc:Choice Requires="x14">
            <control shapeId="3464" r:id="rId233" name="Drop Down 392">
              <controlPr defaultSize="0" autoFill="0" autoLine="0" autoPict="0">
                <anchor moveWithCells="1" sizeWithCells="1">
                  <from>
                    <xdr:col>1</xdr:col>
                    <xdr:colOff>781050</xdr:colOff>
                    <xdr:row>116</xdr:row>
                    <xdr:rowOff>171450</xdr:rowOff>
                  </from>
                  <to>
                    <xdr:col>3</xdr:col>
                    <xdr:colOff>9525</xdr:colOff>
                    <xdr:row>117</xdr:row>
                    <xdr:rowOff>219075</xdr:rowOff>
                  </to>
                </anchor>
              </controlPr>
            </control>
          </mc:Choice>
        </mc:AlternateContent>
        <mc:AlternateContent xmlns:mc="http://schemas.openxmlformats.org/markup-compatibility/2006">
          <mc:Choice Requires="x14">
            <control shapeId="3465" r:id="rId234" name="Drop Down 393">
              <controlPr defaultSize="0" autoFill="0" autoLine="0" autoPict="0">
                <anchor moveWithCells="1" sizeWithCells="1">
                  <from>
                    <xdr:col>1</xdr:col>
                    <xdr:colOff>762000</xdr:colOff>
                    <xdr:row>119</xdr:row>
                    <xdr:rowOff>180975</xdr:rowOff>
                  </from>
                  <to>
                    <xdr:col>2</xdr:col>
                    <xdr:colOff>542925</xdr:colOff>
                    <xdr:row>120</xdr:row>
                    <xdr:rowOff>209550</xdr:rowOff>
                  </to>
                </anchor>
              </controlPr>
            </control>
          </mc:Choice>
        </mc:AlternateContent>
        <mc:AlternateContent xmlns:mc="http://schemas.openxmlformats.org/markup-compatibility/2006">
          <mc:Choice Requires="x14">
            <control shapeId="3466" r:id="rId235" name="Drop Down 394">
              <controlPr defaultSize="0" autoFill="0" autoLine="0" autoPict="0">
                <anchor moveWithCells="1" sizeWithCells="1">
                  <from>
                    <xdr:col>1</xdr:col>
                    <xdr:colOff>771525</xdr:colOff>
                    <xdr:row>122</xdr:row>
                    <xdr:rowOff>161925</xdr:rowOff>
                  </from>
                  <to>
                    <xdr:col>3</xdr:col>
                    <xdr:colOff>9525</xdr:colOff>
                    <xdr:row>123</xdr:row>
                    <xdr:rowOff>200025</xdr:rowOff>
                  </to>
                </anchor>
              </controlPr>
            </control>
          </mc:Choice>
        </mc:AlternateContent>
        <mc:AlternateContent xmlns:mc="http://schemas.openxmlformats.org/markup-compatibility/2006">
          <mc:Choice Requires="x14">
            <control shapeId="3467" r:id="rId236" name="Drop Down 395">
              <controlPr defaultSize="0" autoFill="0" autoLine="0" autoPict="0">
                <anchor moveWithCells="1" sizeWithCells="1">
                  <from>
                    <xdr:col>1</xdr:col>
                    <xdr:colOff>771525</xdr:colOff>
                    <xdr:row>125</xdr:row>
                    <xdr:rowOff>152400</xdr:rowOff>
                  </from>
                  <to>
                    <xdr:col>3</xdr:col>
                    <xdr:colOff>9525</xdr:colOff>
                    <xdr:row>126</xdr:row>
                    <xdr:rowOff>190500</xdr:rowOff>
                  </to>
                </anchor>
              </controlPr>
            </control>
          </mc:Choice>
        </mc:AlternateContent>
        <mc:AlternateContent xmlns:mc="http://schemas.openxmlformats.org/markup-compatibility/2006">
          <mc:Choice Requires="x14">
            <control shapeId="3468" r:id="rId237" name="Drop Down 396">
              <controlPr defaultSize="0" autoFill="0" autoLine="0" autoPict="0">
                <anchor moveWithCells="1" sizeWithCells="1">
                  <from>
                    <xdr:col>1</xdr:col>
                    <xdr:colOff>771525</xdr:colOff>
                    <xdr:row>128</xdr:row>
                    <xdr:rowOff>171450</xdr:rowOff>
                  </from>
                  <to>
                    <xdr:col>2</xdr:col>
                    <xdr:colOff>542925</xdr:colOff>
                    <xdr:row>129</xdr:row>
                    <xdr:rowOff>209550</xdr:rowOff>
                  </to>
                </anchor>
              </controlPr>
            </control>
          </mc:Choice>
        </mc:AlternateContent>
        <mc:AlternateContent xmlns:mc="http://schemas.openxmlformats.org/markup-compatibility/2006">
          <mc:Choice Requires="x14">
            <control shapeId="3469" r:id="rId238" name="Drop Down 397">
              <controlPr defaultSize="0" autoFill="0" autoLine="0" autoPict="0">
                <anchor moveWithCells="1" sizeWithCells="1">
                  <from>
                    <xdr:col>1</xdr:col>
                    <xdr:colOff>781050</xdr:colOff>
                    <xdr:row>131</xdr:row>
                    <xdr:rowOff>142875</xdr:rowOff>
                  </from>
                  <to>
                    <xdr:col>3</xdr:col>
                    <xdr:colOff>9525</xdr:colOff>
                    <xdr:row>132</xdr:row>
                    <xdr:rowOff>190500</xdr:rowOff>
                  </to>
                </anchor>
              </controlPr>
            </control>
          </mc:Choice>
        </mc:AlternateContent>
        <mc:AlternateContent xmlns:mc="http://schemas.openxmlformats.org/markup-compatibility/2006">
          <mc:Choice Requires="x14">
            <control shapeId="3470" r:id="rId239" name="Drop Down 398">
              <controlPr defaultSize="0" autoFill="0" autoLine="0" autoPict="0">
                <anchor moveWithCells="1" sizeWithCells="1">
                  <from>
                    <xdr:col>1</xdr:col>
                    <xdr:colOff>752475</xdr:colOff>
                    <xdr:row>134</xdr:row>
                    <xdr:rowOff>180975</xdr:rowOff>
                  </from>
                  <to>
                    <xdr:col>2</xdr:col>
                    <xdr:colOff>533400</xdr:colOff>
                    <xdr:row>135</xdr:row>
                    <xdr:rowOff>209550</xdr:rowOff>
                  </to>
                </anchor>
              </controlPr>
            </control>
          </mc:Choice>
        </mc:AlternateContent>
        <mc:AlternateContent xmlns:mc="http://schemas.openxmlformats.org/markup-compatibility/2006">
          <mc:Choice Requires="x14">
            <control shapeId="3471" r:id="rId240" name="Drop Down 399">
              <controlPr defaultSize="0" autoFill="0" autoLine="0" autoPict="0">
                <anchor moveWithCells="1" sizeWithCells="1">
                  <from>
                    <xdr:col>1</xdr:col>
                    <xdr:colOff>771525</xdr:colOff>
                    <xdr:row>137</xdr:row>
                    <xdr:rowOff>152400</xdr:rowOff>
                  </from>
                  <to>
                    <xdr:col>3</xdr:col>
                    <xdr:colOff>9525</xdr:colOff>
                    <xdr:row>138</xdr:row>
                    <xdr:rowOff>190500</xdr:rowOff>
                  </to>
                </anchor>
              </controlPr>
            </control>
          </mc:Choice>
        </mc:AlternateContent>
        <mc:AlternateContent xmlns:mc="http://schemas.openxmlformats.org/markup-compatibility/2006">
          <mc:Choice Requires="x14">
            <control shapeId="3472" r:id="rId241" name="Drop Down 400">
              <controlPr defaultSize="0" autoFill="0" autoLine="0" autoPict="0">
                <anchor moveWithCells="1" sizeWithCells="1">
                  <from>
                    <xdr:col>1</xdr:col>
                    <xdr:colOff>752475</xdr:colOff>
                    <xdr:row>140</xdr:row>
                    <xdr:rowOff>152400</xdr:rowOff>
                  </from>
                  <to>
                    <xdr:col>2</xdr:col>
                    <xdr:colOff>533400</xdr:colOff>
                    <xdr:row>141</xdr:row>
                    <xdr:rowOff>190500</xdr:rowOff>
                  </to>
                </anchor>
              </controlPr>
            </control>
          </mc:Choice>
        </mc:AlternateContent>
        <mc:AlternateContent xmlns:mc="http://schemas.openxmlformats.org/markup-compatibility/2006">
          <mc:Choice Requires="x14">
            <control shapeId="3473" r:id="rId242" name="Drop Down 401">
              <controlPr defaultSize="0" autoFill="0" autoLine="0" autoPict="0">
                <anchor moveWithCells="1" sizeWithCells="1">
                  <from>
                    <xdr:col>1</xdr:col>
                    <xdr:colOff>762000</xdr:colOff>
                    <xdr:row>143</xdr:row>
                    <xdr:rowOff>171450</xdr:rowOff>
                  </from>
                  <to>
                    <xdr:col>2</xdr:col>
                    <xdr:colOff>533400</xdr:colOff>
                    <xdr:row>144</xdr:row>
                    <xdr:rowOff>209550</xdr:rowOff>
                  </to>
                </anchor>
              </controlPr>
            </control>
          </mc:Choice>
        </mc:AlternateContent>
        <mc:AlternateContent xmlns:mc="http://schemas.openxmlformats.org/markup-compatibility/2006">
          <mc:Choice Requires="x14">
            <control shapeId="3474" r:id="rId243" name="Drop Down 402">
              <controlPr defaultSize="0" autoFill="0" autoLine="0" autoPict="0">
                <anchor moveWithCells="1" sizeWithCells="1">
                  <from>
                    <xdr:col>1</xdr:col>
                    <xdr:colOff>771525</xdr:colOff>
                    <xdr:row>146</xdr:row>
                    <xdr:rowOff>161925</xdr:rowOff>
                  </from>
                  <to>
                    <xdr:col>3</xdr:col>
                    <xdr:colOff>0</xdr:colOff>
                    <xdr:row>147</xdr:row>
                    <xdr:rowOff>200025</xdr:rowOff>
                  </to>
                </anchor>
              </controlPr>
            </control>
          </mc:Choice>
        </mc:AlternateContent>
        <mc:AlternateContent xmlns:mc="http://schemas.openxmlformats.org/markup-compatibility/2006">
          <mc:Choice Requires="x14">
            <control shapeId="3475" r:id="rId244" name="Drop Down 403">
              <controlPr defaultSize="0" autoFill="0" autoLine="0" autoPict="0">
                <anchor moveWithCells="1" sizeWithCells="1">
                  <from>
                    <xdr:col>1</xdr:col>
                    <xdr:colOff>781050</xdr:colOff>
                    <xdr:row>149</xdr:row>
                    <xdr:rowOff>180975</xdr:rowOff>
                  </from>
                  <to>
                    <xdr:col>3</xdr:col>
                    <xdr:colOff>9525</xdr:colOff>
                    <xdr:row>150</xdr:row>
                    <xdr:rowOff>219075</xdr:rowOff>
                  </to>
                </anchor>
              </controlPr>
            </control>
          </mc:Choice>
        </mc:AlternateContent>
        <mc:AlternateContent xmlns:mc="http://schemas.openxmlformats.org/markup-compatibility/2006">
          <mc:Choice Requires="x14">
            <control shapeId="3476" r:id="rId245" name="Drop Down 404">
              <controlPr defaultSize="0" autoFill="0" autoLine="0" autoPict="0">
                <anchor moveWithCells="1" sizeWithCells="1">
                  <from>
                    <xdr:col>1</xdr:col>
                    <xdr:colOff>762000</xdr:colOff>
                    <xdr:row>152</xdr:row>
                    <xdr:rowOff>142875</xdr:rowOff>
                  </from>
                  <to>
                    <xdr:col>2</xdr:col>
                    <xdr:colOff>542925</xdr:colOff>
                    <xdr:row>153</xdr:row>
                    <xdr:rowOff>180975</xdr:rowOff>
                  </to>
                </anchor>
              </controlPr>
            </control>
          </mc:Choice>
        </mc:AlternateContent>
        <mc:AlternateContent xmlns:mc="http://schemas.openxmlformats.org/markup-compatibility/2006">
          <mc:Choice Requires="x14">
            <control shapeId="3477" r:id="rId246" name="Drop Down 405">
              <controlPr defaultSize="0" autoFill="0" autoLine="0" autoPict="0">
                <anchor moveWithCells="1" sizeWithCells="1">
                  <from>
                    <xdr:col>1</xdr:col>
                    <xdr:colOff>752475</xdr:colOff>
                    <xdr:row>155</xdr:row>
                    <xdr:rowOff>171450</xdr:rowOff>
                  </from>
                  <to>
                    <xdr:col>2</xdr:col>
                    <xdr:colOff>533400</xdr:colOff>
                    <xdr:row>156</xdr:row>
                    <xdr:rowOff>209550</xdr:rowOff>
                  </to>
                </anchor>
              </controlPr>
            </control>
          </mc:Choice>
        </mc:AlternateContent>
        <mc:AlternateContent xmlns:mc="http://schemas.openxmlformats.org/markup-compatibility/2006">
          <mc:Choice Requires="x14">
            <control shapeId="3478" r:id="rId247" name="Drop Down 406">
              <controlPr defaultSize="0" autoFill="0" autoLine="0" autoPict="0">
                <anchor moveWithCells="1" sizeWithCells="1">
                  <from>
                    <xdr:col>1</xdr:col>
                    <xdr:colOff>762000</xdr:colOff>
                    <xdr:row>158</xdr:row>
                    <xdr:rowOff>171450</xdr:rowOff>
                  </from>
                  <to>
                    <xdr:col>2</xdr:col>
                    <xdr:colOff>533400</xdr:colOff>
                    <xdr:row>159</xdr:row>
                    <xdr:rowOff>200025</xdr:rowOff>
                  </to>
                </anchor>
              </controlPr>
            </control>
          </mc:Choice>
        </mc:AlternateContent>
        <mc:AlternateContent xmlns:mc="http://schemas.openxmlformats.org/markup-compatibility/2006">
          <mc:Choice Requires="x14">
            <control shapeId="3479" r:id="rId248" name="Drop Down 407">
              <controlPr defaultSize="0" autoFill="0" autoLine="0" autoPict="0">
                <anchor moveWithCells="1" sizeWithCells="1">
                  <from>
                    <xdr:col>1</xdr:col>
                    <xdr:colOff>762000</xdr:colOff>
                    <xdr:row>161</xdr:row>
                    <xdr:rowOff>161925</xdr:rowOff>
                  </from>
                  <to>
                    <xdr:col>2</xdr:col>
                    <xdr:colOff>542925</xdr:colOff>
                    <xdr:row>162</xdr:row>
                    <xdr:rowOff>200025</xdr:rowOff>
                  </to>
                </anchor>
              </controlPr>
            </control>
          </mc:Choice>
        </mc:AlternateContent>
        <mc:AlternateContent xmlns:mc="http://schemas.openxmlformats.org/markup-compatibility/2006">
          <mc:Choice Requires="x14">
            <control shapeId="3480" r:id="rId249" name="Drop Down 408">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484" r:id="rId250" name="Drop Down 412">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6" r:id="rId251" name="Drop Down 414">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488" r:id="rId252" name="Drop Down 416">
              <controlPr defaultSize="0" autoFill="0" autoLine="0" autoPict="0">
                <anchor moveWithCells="1" sizeWithCells="1">
                  <from>
                    <xdr:col>1</xdr:col>
                    <xdr:colOff>762000</xdr:colOff>
                    <xdr:row>29</xdr:row>
                    <xdr:rowOff>161925</xdr:rowOff>
                  </from>
                  <to>
                    <xdr:col>2</xdr:col>
                    <xdr:colOff>542925</xdr:colOff>
                    <xdr:row>30</xdr:row>
                    <xdr:rowOff>200025</xdr:rowOff>
                  </to>
                </anchor>
              </controlPr>
            </control>
          </mc:Choice>
        </mc:AlternateContent>
        <mc:AlternateContent xmlns:mc="http://schemas.openxmlformats.org/markup-compatibility/2006">
          <mc:Choice Requires="x14">
            <control shapeId="3498" r:id="rId253" name="Drop Down 426">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0" r:id="rId254" name="Drop Down 428">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02" r:id="rId255" name="Drop Down 430">
              <controlPr defaultSize="0" autoFill="0" autoLine="0" autoPict="0">
                <anchor moveWithCells="1" sizeWithCells="1">
                  <from>
                    <xdr:col>1</xdr:col>
                    <xdr:colOff>762000</xdr:colOff>
                    <xdr:row>17</xdr:row>
                    <xdr:rowOff>180975</xdr:rowOff>
                  </from>
                  <to>
                    <xdr:col>2</xdr:col>
                    <xdr:colOff>542925</xdr:colOff>
                    <xdr:row>18</xdr:row>
                    <xdr:rowOff>219075</xdr:rowOff>
                  </to>
                </anchor>
              </controlPr>
            </control>
          </mc:Choice>
        </mc:AlternateContent>
        <mc:AlternateContent xmlns:mc="http://schemas.openxmlformats.org/markup-compatibility/2006">
          <mc:Choice Requires="x14">
            <control shapeId="3512" r:id="rId256" name="Drop Down 440">
              <controlPr defaultSize="0" autoFill="0" autoLine="0" autoPict="0">
                <anchor moveWithCells="1" sizeWithCells="1">
                  <from>
                    <xdr:col>1</xdr:col>
                    <xdr:colOff>771525</xdr:colOff>
                    <xdr:row>26</xdr:row>
                    <xdr:rowOff>152400</xdr:rowOff>
                  </from>
                  <to>
                    <xdr:col>2</xdr:col>
                    <xdr:colOff>542925</xdr:colOff>
                    <xdr:row>27</xdr:row>
                    <xdr:rowOff>180975</xdr:rowOff>
                  </to>
                </anchor>
              </controlPr>
            </control>
          </mc:Choice>
        </mc:AlternateContent>
        <mc:AlternateContent xmlns:mc="http://schemas.openxmlformats.org/markup-compatibility/2006">
          <mc:Choice Requires="x14">
            <control shapeId="3514" r:id="rId257" name="Drop Down 442">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6" r:id="rId258" name="Drop Down 444">
              <controlPr defaultSize="0" autoFill="0" autoLine="0" autoPict="0">
                <anchor moveWithCells="1" sizeWithCells="1">
                  <from>
                    <xdr:col>1</xdr:col>
                    <xdr:colOff>771525</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18" r:id="rId259" name="Drop Down 446">
              <controlPr defaultSize="0" autoFill="0" autoLine="0" autoPict="0">
                <anchor moveWithCells="1" sizeWithCells="1">
                  <from>
                    <xdr:col>1</xdr:col>
                    <xdr:colOff>762000</xdr:colOff>
                    <xdr:row>26</xdr:row>
                    <xdr:rowOff>161925</xdr:rowOff>
                  </from>
                  <to>
                    <xdr:col>2</xdr:col>
                    <xdr:colOff>542925</xdr:colOff>
                    <xdr:row>27</xdr:row>
                    <xdr:rowOff>200025</xdr:rowOff>
                  </to>
                </anchor>
              </controlPr>
            </control>
          </mc:Choice>
        </mc:AlternateContent>
        <mc:AlternateContent xmlns:mc="http://schemas.openxmlformats.org/markup-compatibility/2006">
          <mc:Choice Requires="x14">
            <control shapeId="3520" r:id="rId260" name="Drop Down 448">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2" r:id="rId261" name="Drop Down 450">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4" r:id="rId262" name="Drop Down 452">
              <controlPr defaultSize="0" autoFill="0" autoLine="0" autoPict="0">
                <anchor moveWithCells="1" sizeWithCells="1">
                  <from>
                    <xdr:col>1</xdr:col>
                    <xdr:colOff>771525</xdr:colOff>
                    <xdr:row>23</xdr:row>
                    <xdr:rowOff>152400</xdr:rowOff>
                  </from>
                  <to>
                    <xdr:col>2</xdr:col>
                    <xdr:colOff>542925</xdr:colOff>
                    <xdr:row>24</xdr:row>
                    <xdr:rowOff>190500</xdr:rowOff>
                  </to>
                </anchor>
              </controlPr>
            </control>
          </mc:Choice>
        </mc:AlternateContent>
        <mc:AlternateContent xmlns:mc="http://schemas.openxmlformats.org/markup-compatibility/2006">
          <mc:Choice Requires="x14">
            <control shapeId="3526" r:id="rId263" name="Drop Down 454">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28" r:id="rId264" name="Drop Down 456">
              <controlPr defaultSize="0" autoFill="0" autoLine="0" autoPict="0">
                <anchor moveWithCells="1" sizeWithCells="1">
                  <from>
                    <xdr:col>1</xdr:col>
                    <xdr:colOff>771525</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30" r:id="rId265" name="Drop Down 458">
              <controlPr defaultSize="0" autoFill="0" autoLine="0" autoPict="0">
                <anchor moveWithCells="1" sizeWithCells="1">
                  <from>
                    <xdr:col>1</xdr:col>
                    <xdr:colOff>762000</xdr:colOff>
                    <xdr:row>23</xdr:row>
                    <xdr:rowOff>161925</xdr:rowOff>
                  </from>
                  <to>
                    <xdr:col>2</xdr:col>
                    <xdr:colOff>542925</xdr:colOff>
                    <xdr:row>24</xdr:row>
                    <xdr:rowOff>209550</xdr:rowOff>
                  </to>
                </anchor>
              </controlPr>
            </control>
          </mc:Choice>
        </mc:AlternateContent>
        <mc:AlternateContent xmlns:mc="http://schemas.openxmlformats.org/markup-compatibility/2006">
          <mc:Choice Requires="x14">
            <control shapeId="3591" r:id="rId266" name="Drop Down 519">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3" r:id="rId267" name="Drop Down 521">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5" r:id="rId268" name="Drop Down 523">
              <controlPr defaultSize="0" autoFill="0" autoLine="0" autoPict="0">
                <anchor moveWithCells="1" sizeWithCells="1">
                  <from>
                    <xdr:col>1</xdr:col>
                    <xdr:colOff>762000</xdr:colOff>
                    <xdr:row>20</xdr:row>
                    <xdr:rowOff>171450</xdr:rowOff>
                  </from>
                  <to>
                    <xdr:col>2</xdr:col>
                    <xdr:colOff>542925</xdr:colOff>
                    <xdr:row>21</xdr:row>
                    <xdr:rowOff>219075</xdr:rowOff>
                  </to>
                </anchor>
              </controlPr>
            </control>
          </mc:Choice>
        </mc:AlternateContent>
        <mc:AlternateContent xmlns:mc="http://schemas.openxmlformats.org/markup-compatibility/2006">
          <mc:Choice Requires="x14">
            <control shapeId="3596" r:id="rId269" name="Drop Down 524">
              <controlPr defaultSize="0" autoFill="0" autoLine="0" autoPict="0">
                <anchor moveWithCells="1" sizeWithCells="1">
                  <from>
                    <xdr:col>1</xdr:col>
                    <xdr:colOff>1143000</xdr:colOff>
                    <xdr:row>19</xdr:row>
                    <xdr:rowOff>0</xdr:rowOff>
                  </from>
                  <to>
                    <xdr:col>2</xdr:col>
                    <xdr:colOff>533400</xdr:colOff>
                    <xdr:row>20</xdr:row>
                    <xdr:rowOff>19050</xdr:rowOff>
                  </to>
                </anchor>
              </controlPr>
            </control>
          </mc:Choice>
        </mc:AlternateContent>
        <mc:AlternateContent xmlns:mc="http://schemas.openxmlformats.org/markup-compatibility/2006">
          <mc:Choice Requires="x14">
            <control shapeId="3651" r:id="rId270" name="Drop Down 579">
              <controlPr defaultSize="0" autoFill="0" autoLine="0" autoPict="0">
                <anchor moveWithCells="1" sizeWithCells="1">
                  <from>
                    <xdr:col>1</xdr:col>
                    <xdr:colOff>1143000</xdr:colOff>
                    <xdr:row>13</xdr:row>
                    <xdr:rowOff>19050</xdr:rowOff>
                  </from>
                  <to>
                    <xdr:col>2</xdr:col>
                    <xdr:colOff>533400</xdr:colOff>
                    <xdr:row>14</xdr:row>
                    <xdr:rowOff>28575</xdr:rowOff>
                  </to>
                </anchor>
              </controlPr>
            </control>
          </mc:Choice>
        </mc:AlternateContent>
        <mc:AlternateContent xmlns:mc="http://schemas.openxmlformats.org/markup-compatibility/2006">
          <mc:Choice Requires="x14">
            <control shapeId="3652" r:id="rId271" name="Drop Down 580">
              <controlPr defaultSize="0" autoFill="0" autoLine="0" autoPict="0">
                <anchor moveWithCells="1" sizeWithCells="1">
                  <from>
                    <xdr:col>1</xdr:col>
                    <xdr:colOff>1143000</xdr:colOff>
                    <xdr:row>16</xdr:row>
                    <xdr:rowOff>28575</xdr:rowOff>
                  </from>
                  <to>
                    <xdr:col>2</xdr:col>
                    <xdr:colOff>533400</xdr:colOff>
                    <xdr:row>17</xdr:row>
                    <xdr:rowOff>38100</xdr:rowOff>
                  </to>
                </anchor>
              </controlPr>
            </control>
          </mc:Choice>
        </mc:AlternateContent>
        <mc:AlternateContent xmlns:mc="http://schemas.openxmlformats.org/markup-compatibility/2006">
          <mc:Choice Requires="x14">
            <control shapeId="3653" r:id="rId272" name="Drop Down 581">
              <controlPr defaultSize="0" autoFill="0" autoLine="0" autoPict="0">
                <anchor moveWithCells="1" sizeWithCells="1">
                  <from>
                    <xdr:col>1</xdr:col>
                    <xdr:colOff>1133475</xdr:colOff>
                    <xdr:row>22</xdr:row>
                    <xdr:rowOff>9525</xdr:rowOff>
                  </from>
                  <to>
                    <xdr:col>2</xdr:col>
                    <xdr:colOff>523875</xdr:colOff>
                    <xdr:row>23</xdr:row>
                    <xdr:rowOff>9525</xdr:rowOff>
                  </to>
                </anchor>
              </controlPr>
            </control>
          </mc:Choice>
        </mc:AlternateContent>
        <mc:AlternateContent xmlns:mc="http://schemas.openxmlformats.org/markup-compatibility/2006">
          <mc:Choice Requires="x14">
            <control shapeId="3654" r:id="rId273" name="Drop Down 582">
              <controlPr defaultSize="0" autoFill="0" autoLine="0" autoPict="0">
                <anchor moveWithCells="1" sizeWithCells="1">
                  <from>
                    <xdr:col>1</xdr:col>
                    <xdr:colOff>1152525</xdr:colOff>
                    <xdr:row>25</xdr:row>
                    <xdr:rowOff>0</xdr:rowOff>
                  </from>
                  <to>
                    <xdr:col>2</xdr:col>
                    <xdr:colOff>542925</xdr:colOff>
                    <xdr:row>26</xdr:row>
                    <xdr:rowOff>9525</xdr:rowOff>
                  </to>
                </anchor>
              </controlPr>
            </control>
          </mc:Choice>
        </mc:AlternateContent>
        <mc:AlternateContent xmlns:mc="http://schemas.openxmlformats.org/markup-compatibility/2006">
          <mc:Choice Requires="x14">
            <control shapeId="3655" r:id="rId274" name="Drop Down 583">
              <controlPr defaultSize="0" autoFill="0" autoLine="0" autoPict="0">
                <anchor moveWithCells="1" sizeWithCells="1">
                  <from>
                    <xdr:col>1</xdr:col>
                    <xdr:colOff>1143000</xdr:colOff>
                    <xdr:row>28</xdr:row>
                    <xdr:rowOff>0</xdr:rowOff>
                  </from>
                  <to>
                    <xdr:col>2</xdr:col>
                    <xdr:colOff>533400</xdr:colOff>
                    <xdr:row>29</xdr:row>
                    <xdr:rowOff>9525</xdr:rowOff>
                  </to>
                </anchor>
              </controlPr>
            </control>
          </mc:Choice>
        </mc:AlternateContent>
        <mc:AlternateContent xmlns:mc="http://schemas.openxmlformats.org/markup-compatibility/2006">
          <mc:Choice Requires="x14">
            <control shapeId="3656" r:id="rId275" name="Drop Down 584">
              <controlPr defaultSize="0" autoFill="0" autoLine="0" autoPict="0">
                <anchor moveWithCells="1" sizeWithCells="1">
                  <from>
                    <xdr:col>1</xdr:col>
                    <xdr:colOff>1143000</xdr:colOff>
                    <xdr:row>31</xdr:row>
                    <xdr:rowOff>0</xdr:rowOff>
                  </from>
                  <to>
                    <xdr:col>2</xdr:col>
                    <xdr:colOff>533400</xdr:colOff>
                    <xdr:row>32</xdr:row>
                    <xdr:rowOff>9525</xdr:rowOff>
                  </to>
                </anchor>
              </controlPr>
            </control>
          </mc:Choice>
        </mc:AlternateContent>
        <mc:AlternateContent xmlns:mc="http://schemas.openxmlformats.org/markup-compatibility/2006">
          <mc:Choice Requires="x14">
            <control shapeId="3657" r:id="rId276" name="Drop Down 585">
              <controlPr defaultSize="0" autoFill="0" autoLine="0" autoPict="0">
                <anchor moveWithCells="1" sizeWithCells="1">
                  <from>
                    <xdr:col>1</xdr:col>
                    <xdr:colOff>1133475</xdr:colOff>
                    <xdr:row>34</xdr:row>
                    <xdr:rowOff>9525</xdr:rowOff>
                  </from>
                  <to>
                    <xdr:col>2</xdr:col>
                    <xdr:colOff>523875</xdr:colOff>
                    <xdr:row>35</xdr:row>
                    <xdr:rowOff>9525</xdr:rowOff>
                  </to>
                </anchor>
              </controlPr>
            </control>
          </mc:Choice>
        </mc:AlternateContent>
        <mc:AlternateContent xmlns:mc="http://schemas.openxmlformats.org/markup-compatibility/2006">
          <mc:Choice Requires="x14">
            <control shapeId="3658" r:id="rId277" name="Drop Down 586">
              <controlPr defaultSize="0" autoFill="0" autoLine="0" autoPict="0">
                <anchor moveWithCells="1" sizeWithCells="1">
                  <from>
                    <xdr:col>1</xdr:col>
                    <xdr:colOff>1133475</xdr:colOff>
                    <xdr:row>37</xdr:row>
                    <xdr:rowOff>19050</xdr:rowOff>
                  </from>
                  <to>
                    <xdr:col>2</xdr:col>
                    <xdr:colOff>523875</xdr:colOff>
                    <xdr:row>38</xdr:row>
                    <xdr:rowOff>28575</xdr:rowOff>
                  </to>
                </anchor>
              </controlPr>
            </control>
          </mc:Choice>
        </mc:AlternateContent>
        <mc:AlternateContent xmlns:mc="http://schemas.openxmlformats.org/markup-compatibility/2006">
          <mc:Choice Requires="x14">
            <control shapeId="3659" r:id="rId278" name="Drop Down 587">
              <controlPr defaultSize="0" autoFill="0" autoLine="0" autoPict="0">
                <anchor moveWithCells="1" sizeWithCells="1">
                  <from>
                    <xdr:col>1</xdr:col>
                    <xdr:colOff>1143000</xdr:colOff>
                    <xdr:row>40</xdr:row>
                    <xdr:rowOff>28575</xdr:rowOff>
                  </from>
                  <to>
                    <xdr:col>2</xdr:col>
                    <xdr:colOff>533400</xdr:colOff>
                    <xdr:row>41</xdr:row>
                    <xdr:rowOff>38100</xdr:rowOff>
                  </to>
                </anchor>
              </controlPr>
            </control>
          </mc:Choice>
        </mc:AlternateContent>
        <mc:AlternateContent xmlns:mc="http://schemas.openxmlformats.org/markup-compatibility/2006">
          <mc:Choice Requires="x14">
            <control shapeId="3660" r:id="rId279" name="Drop Down 588">
              <controlPr defaultSize="0" autoFill="0" autoLine="0" autoPict="0">
                <anchor moveWithCells="1" sizeWithCells="1">
                  <from>
                    <xdr:col>1</xdr:col>
                    <xdr:colOff>1143000</xdr:colOff>
                    <xdr:row>42</xdr:row>
                    <xdr:rowOff>219075</xdr:rowOff>
                  </from>
                  <to>
                    <xdr:col>2</xdr:col>
                    <xdr:colOff>533400</xdr:colOff>
                    <xdr:row>44</xdr:row>
                    <xdr:rowOff>0</xdr:rowOff>
                  </to>
                </anchor>
              </controlPr>
            </control>
          </mc:Choice>
        </mc:AlternateContent>
        <mc:AlternateContent xmlns:mc="http://schemas.openxmlformats.org/markup-compatibility/2006">
          <mc:Choice Requires="x14">
            <control shapeId="3661" r:id="rId280" name="Drop Down 589">
              <controlPr defaultSize="0" autoFill="0" autoLine="0" autoPict="0">
                <anchor moveWithCells="1" sizeWithCells="1">
                  <from>
                    <xdr:col>1</xdr:col>
                    <xdr:colOff>1143000</xdr:colOff>
                    <xdr:row>46</xdr:row>
                    <xdr:rowOff>19050</xdr:rowOff>
                  </from>
                  <to>
                    <xdr:col>2</xdr:col>
                    <xdr:colOff>533400</xdr:colOff>
                    <xdr:row>47</xdr:row>
                    <xdr:rowOff>19050</xdr:rowOff>
                  </to>
                </anchor>
              </controlPr>
            </control>
          </mc:Choice>
        </mc:AlternateContent>
        <mc:AlternateContent xmlns:mc="http://schemas.openxmlformats.org/markup-compatibility/2006">
          <mc:Choice Requires="x14">
            <control shapeId="3662" r:id="rId281" name="Drop Down 590">
              <controlPr defaultSize="0" autoFill="0" autoLine="0" autoPict="0">
                <anchor moveWithCells="1" sizeWithCells="1">
                  <from>
                    <xdr:col>1</xdr:col>
                    <xdr:colOff>1114425</xdr:colOff>
                    <xdr:row>49</xdr:row>
                    <xdr:rowOff>9525</xdr:rowOff>
                  </from>
                  <to>
                    <xdr:col>2</xdr:col>
                    <xdr:colOff>504825</xdr:colOff>
                    <xdr:row>50</xdr:row>
                    <xdr:rowOff>19050</xdr:rowOff>
                  </to>
                </anchor>
              </controlPr>
            </control>
          </mc:Choice>
        </mc:AlternateContent>
        <mc:AlternateContent xmlns:mc="http://schemas.openxmlformats.org/markup-compatibility/2006">
          <mc:Choice Requires="x14">
            <control shapeId="3663" r:id="rId282" name="Drop Down 591">
              <controlPr defaultSize="0" autoFill="0" autoLine="0" autoPict="0">
                <anchor moveWithCells="1" sizeWithCells="1">
                  <from>
                    <xdr:col>1</xdr:col>
                    <xdr:colOff>1162050</xdr:colOff>
                    <xdr:row>52</xdr:row>
                    <xdr:rowOff>9525</xdr:rowOff>
                  </from>
                  <to>
                    <xdr:col>3</xdr:col>
                    <xdr:colOff>9525</xdr:colOff>
                    <xdr:row>53</xdr:row>
                    <xdr:rowOff>19050</xdr:rowOff>
                  </to>
                </anchor>
              </controlPr>
            </control>
          </mc:Choice>
        </mc:AlternateContent>
        <mc:AlternateContent xmlns:mc="http://schemas.openxmlformats.org/markup-compatibility/2006">
          <mc:Choice Requires="x14">
            <control shapeId="3664" r:id="rId283" name="Drop Down 592">
              <controlPr defaultSize="0" autoFill="0" autoLine="0" autoPict="0">
                <anchor moveWithCells="1" sizeWithCells="1">
                  <from>
                    <xdr:col>1</xdr:col>
                    <xdr:colOff>1133475</xdr:colOff>
                    <xdr:row>55</xdr:row>
                    <xdr:rowOff>28575</xdr:rowOff>
                  </from>
                  <to>
                    <xdr:col>2</xdr:col>
                    <xdr:colOff>523875</xdr:colOff>
                    <xdr:row>56</xdr:row>
                    <xdr:rowOff>38100</xdr:rowOff>
                  </to>
                </anchor>
              </controlPr>
            </control>
          </mc:Choice>
        </mc:AlternateContent>
        <mc:AlternateContent xmlns:mc="http://schemas.openxmlformats.org/markup-compatibility/2006">
          <mc:Choice Requires="x14">
            <control shapeId="3665" r:id="rId284" name="Drop Down 593">
              <controlPr defaultSize="0" autoFill="0" autoLine="0" autoPict="0">
                <anchor moveWithCells="1" sizeWithCells="1">
                  <from>
                    <xdr:col>1</xdr:col>
                    <xdr:colOff>1162050</xdr:colOff>
                    <xdr:row>58</xdr:row>
                    <xdr:rowOff>19050</xdr:rowOff>
                  </from>
                  <to>
                    <xdr:col>2</xdr:col>
                    <xdr:colOff>533400</xdr:colOff>
                    <xdr:row>59</xdr:row>
                    <xdr:rowOff>19050</xdr:rowOff>
                  </to>
                </anchor>
              </controlPr>
            </control>
          </mc:Choice>
        </mc:AlternateContent>
        <mc:AlternateContent xmlns:mc="http://schemas.openxmlformats.org/markup-compatibility/2006">
          <mc:Choice Requires="x14">
            <control shapeId="3666" r:id="rId285" name="Drop Down 594">
              <controlPr defaultSize="0" autoFill="0" autoLine="0" autoPict="0">
                <anchor moveWithCells="1" sizeWithCells="1">
                  <from>
                    <xdr:col>1</xdr:col>
                    <xdr:colOff>1143000</xdr:colOff>
                    <xdr:row>61</xdr:row>
                    <xdr:rowOff>28575</xdr:rowOff>
                  </from>
                  <to>
                    <xdr:col>2</xdr:col>
                    <xdr:colOff>533400</xdr:colOff>
                    <xdr:row>62</xdr:row>
                    <xdr:rowOff>38100</xdr:rowOff>
                  </to>
                </anchor>
              </controlPr>
            </control>
          </mc:Choice>
        </mc:AlternateContent>
        <mc:AlternateContent xmlns:mc="http://schemas.openxmlformats.org/markup-compatibility/2006">
          <mc:Choice Requires="x14">
            <control shapeId="3667" r:id="rId286" name="Drop Down 595">
              <controlPr defaultSize="0" autoFill="0" autoLine="0" autoPict="0">
                <anchor moveWithCells="1" sizeWithCells="1">
                  <from>
                    <xdr:col>1</xdr:col>
                    <xdr:colOff>1123950</xdr:colOff>
                    <xdr:row>64</xdr:row>
                    <xdr:rowOff>19050</xdr:rowOff>
                  </from>
                  <to>
                    <xdr:col>2</xdr:col>
                    <xdr:colOff>514350</xdr:colOff>
                    <xdr:row>65</xdr:row>
                    <xdr:rowOff>28575</xdr:rowOff>
                  </to>
                </anchor>
              </controlPr>
            </control>
          </mc:Choice>
        </mc:AlternateContent>
        <mc:AlternateContent xmlns:mc="http://schemas.openxmlformats.org/markup-compatibility/2006">
          <mc:Choice Requires="x14">
            <control shapeId="3668" r:id="rId287" name="Drop Down 596">
              <controlPr defaultSize="0" autoFill="0" autoLine="0" autoPict="0">
                <anchor moveWithCells="1" sizeWithCells="1">
                  <from>
                    <xdr:col>1</xdr:col>
                    <xdr:colOff>1152525</xdr:colOff>
                    <xdr:row>67</xdr:row>
                    <xdr:rowOff>0</xdr:rowOff>
                  </from>
                  <to>
                    <xdr:col>2</xdr:col>
                    <xdr:colOff>533400</xdr:colOff>
                    <xdr:row>68</xdr:row>
                    <xdr:rowOff>9525</xdr:rowOff>
                  </to>
                </anchor>
              </controlPr>
            </control>
          </mc:Choice>
        </mc:AlternateContent>
        <mc:AlternateContent xmlns:mc="http://schemas.openxmlformats.org/markup-compatibility/2006">
          <mc:Choice Requires="x14">
            <control shapeId="3669" r:id="rId288" name="Drop Down 597">
              <controlPr defaultSize="0" autoFill="0" autoLine="0" autoPict="0">
                <anchor moveWithCells="1" sizeWithCells="1">
                  <from>
                    <xdr:col>1</xdr:col>
                    <xdr:colOff>1143000</xdr:colOff>
                    <xdr:row>69</xdr:row>
                    <xdr:rowOff>209550</xdr:rowOff>
                  </from>
                  <to>
                    <xdr:col>2</xdr:col>
                    <xdr:colOff>533400</xdr:colOff>
                    <xdr:row>70</xdr:row>
                    <xdr:rowOff>209550</xdr:rowOff>
                  </to>
                </anchor>
              </controlPr>
            </control>
          </mc:Choice>
        </mc:AlternateContent>
        <mc:AlternateContent xmlns:mc="http://schemas.openxmlformats.org/markup-compatibility/2006">
          <mc:Choice Requires="x14">
            <control shapeId="3670" r:id="rId289" name="Drop Down 598">
              <controlPr defaultSize="0" autoFill="0" autoLine="0" autoPict="0">
                <anchor moveWithCells="1" sizeWithCells="1">
                  <from>
                    <xdr:col>1</xdr:col>
                    <xdr:colOff>1143000</xdr:colOff>
                    <xdr:row>73</xdr:row>
                    <xdr:rowOff>9525</xdr:rowOff>
                  </from>
                  <to>
                    <xdr:col>2</xdr:col>
                    <xdr:colOff>533400</xdr:colOff>
                    <xdr:row>74</xdr:row>
                    <xdr:rowOff>19050</xdr:rowOff>
                  </to>
                </anchor>
              </controlPr>
            </control>
          </mc:Choice>
        </mc:AlternateContent>
        <mc:AlternateContent xmlns:mc="http://schemas.openxmlformats.org/markup-compatibility/2006">
          <mc:Choice Requires="x14">
            <control shapeId="3671" r:id="rId290" name="Drop Down 599">
              <controlPr defaultSize="0" autoFill="0" autoLine="0" autoPict="0">
                <anchor moveWithCells="1" sizeWithCells="1">
                  <from>
                    <xdr:col>1</xdr:col>
                    <xdr:colOff>1133475</xdr:colOff>
                    <xdr:row>76</xdr:row>
                    <xdr:rowOff>9525</xdr:rowOff>
                  </from>
                  <to>
                    <xdr:col>2</xdr:col>
                    <xdr:colOff>523875</xdr:colOff>
                    <xdr:row>77</xdr:row>
                    <xdr:rowOff>19050</xdr:rowOff>
                  </to>
                </anchor>
              </controlPr>
            </control>
          </mc:Choice>
        </mc:AlternateContent>
        <mc:AlternateContent xmlns:mc="http://schemas.openxmlformats.org/markup-compatibility/2006">
          <mc:Choice Requires="x14">
            <control shapeId="3673" r:id="rId291" name="Drop Down 601">
              <controlPr defaultSize="0" autoFill="0" autoLine="0" autoPict="0">
                <anchor moveWithCells="1" sizeWithCells="1">
                  <from>
                    <xdr:col>1</xdr:col>
                    <xdr:colOff>1152525</xdr:colOff>
                    <xdr:row>79</xdr:row>
                    <xdr:rowOff>9525</xdr:rowOff>
                  </from>
                  <to>
                    <xdr:col>2</xdr:col>
                    <xdr:colOff>542925</xdr:colOff>
                    <xdr:row>80</xdr:row>
                    <xdr:rowOff>19050</xdr:rowOff>
                  </to>
                </anchor>
              </controlPr>
            </control>
          </mc:Choice>
        </mc:AlternateContent>
        <mc:AlternateContent xmlns:mc="http://schemas.openxmlformats.org/markup-compatibility/2006">
          <mc:Choice Requires="x14">
            <control shapeId="3674" r:id="rId292" name="Drop Down 602">
              <controlPr defaultSize="0" autoFill="0" autoLine="0" autoPict="0">
                <anchor moveWithCells="1" sizeWithCells="1">
                  <from>
                    <xdr:col>1</xdr:col>
                    <xdr:colOff>1143000</xdr:colOff>
                    <xdr:row>82</xdr:row>
                    <xdr:rowOff>19050</xdr:rowOff>
                  </from>
                  <to>
                    <xdr:col>2</xdr:col>
                    <xdr:colOff>533400</xdr:colOff>
                    <xdr:row>83</xdr:row>
                    <xdr:rowOff>19050</xdr:rowOff>
                  </to>
                </anchor>
              </controlPr>
            </control>
          </mc:Choice>
        </mc:AlternateContent>
        <mc:AlternateContent xmlns:mc="http://schemas.openxmlformats.org/markup-compatibility/2006">
          <mc:Choice Requires="x14">
            <control shapeId="3675" r:id="rId293" name="Drop Down 603">
              <controlPr defaultSize="0" autoFill="0" autoLine="0" autoPict="0">
                <anchor moveWithCells="1" sizeWithCells="1">
                  <from>
                    <xdr:col>1</xdr:col>
                    <xdr:colOff>1143000</xdr:colOff>
                    <xdr:row>85</xdr:row>
                    <xdr:rowOff>0</xdr:rowOff>
                  </from>
                  <to>
                    <xdr:col>2</xdr:col>
                    <xdr:colOff>533400</xdr:colOff>
                    <xdr:row>86</xdr:row>
                    <xdr:rowOff>9525</xdr:rowOff>
                  </to>
                </anchor>
              </controlPr>
            </control>
          </mc:Choice>
        </mc:AlternateContent>
        <mc:AlternateContent xmlns:mc="http://schemas.openxmlformats.org/markup-compatibility/2006">
          <mc:Choice Requires="x14">
            <control shapeId="3676" r:id="rId294" name="Drop Down 604">
              <controlPr defaultSize="0" autoFill="0" autoLine="0" autoPict="0">
                <anchor moveWithCells="1" sizeWithCells="1">
                  <from>
                    <xdr:col>1</xdr:col>
                    <xdr:colOff>1152525</xdr:colOff>
                    <xdr:row>88</xdr:row>
                    <xdr:rowOff>28575</xdr:rowOff>
                  </from>
                  <to>
                    <xdr:col>2</xdr:col>
                    <xdr:colOff>542925</xdr:colOff>
                    <xdr:row>89</xdr:row>
                    <xdr:rowOff>38100</xdr:rowOff>
                  </to>
                </anchor>
              </controlPr>
            </control>
          </mc:Choice>
        </mc:AlternateContent>
        <mc:AlternateContent xmlns:mc="http://schemas.openxmlformats.org/markup-compatibility/2006">
          <mc:Choice Requires="x14">
            <control shapeId="3677" r:id="rId295" name="Drop Down 605">
              <controlPr defaultSize="0" autoFill="0" autoLine="0" autoPict="0">
                <anchor moveWithCells="1" sizeWithCells="1">
                  <from>
                    <xdr:col>1</xdr:col>
                    <xdr:colOff>1143000</xdr:colOff>
                    <xdr:row>91</xdr:row>
                    <xdr:rowOff>9525</xdr:rowOff>
                  </from>
                  <to>
                    <xdr:col>2</xdr:col>
                    <xdr:colOff>533400</xdr:colOff>
                    <xdr:row>92</xdr:row>
                    <xdr:rowOff>9525</xdr:rowOff>
                  </to>
                </anchor>
              </controlPr>
            </control>
          </mc:Choice>
        </mc:AlternateContent>
        <mc:AlternateContent xmlns:mc="http://schemas.openxmlformats.org/markup-compatibility/2006">
          <mc:Choice Requires="x14">
            <control shapeId="3678" r:id="rId296" name="Drop Down 606">
              <controlPr defaultSize="0" autoFill="0" autoLine="0" autoPict="0">
                <anchor moveWithCells="1" sizeWithCells="1">
                  <from>
                    <xdr:col>1</xdr:col>
                    <xdr:colOff>1152525</xdr:colOff>
                    <xdr:row>94</xdr:row>
                    <xdr:rowOff>9525</xdr:rowOff>
                  </from>
                  <to>
                    <xdr:col>2</xdr:col>
                    <xdr:colOff>542925</xdr:colOff>
                    <xdr:row>95</xdr:row>
                    <xdr:rowOff>9525</xdr:rowOff>
                  </to>
                </anchor>
              </controlPr>
            </control>
          </mc:Choice>
        </mc:AlternateContent>
        <mc:AlternateContent xmlns:mc="http://schemas.openxmlformats.org/markup-compatibility/2006">
          <mc:Choice Requires="x14">
            <control shapeId="3679" r:id="rId297" name="Drop Down 607">
              <controlPr defaultSize="0" autoFill="0" autoLine="0" autoPict="0">
                <anchor moveWithCells="1" sizeWithCells="1">
                  <from>
                    <xdr:col>1</xdr:col>
                    <xdr:colOff>1171575</xdr:colOff>
                    <xdr:row>97</xdr:row>
                    <xdr:rowOff>9525</xdr:rowOff>
                  </from>
                  <to>
                    <xdr:col>3</xdr:col>
                    <xdr:colOff>9525</xdr:colOff>
                    <xdr:row>98</xdr:row>
                    <xdr:rowOff>19050</xdr:rowOff>
                  </to>
                </anchor>
              </controlPr>
            </control>
          </mc:Choice>
        </mc:AlternateContent>
        <mc:AlternateContent xmlns:mc="http://schemas.openxmlformats.org/markup-compatibility/2006">
          <mc:Choice Requires="x14">
            <control shapeId="3680" r:id="rId298" name="Drop Down 608">
              <controlPr defaultSize="0" autoFill="0" autoLine="0" autoPict="0">
                <anchor moveWithCells="1" sizeWithCells="1">
                  <from>
                    <xdr:col>1</xdr:col>
                    <xdr:colOff>1171575</xdr:colOff>
                    <xdr:row>100</xdr:row>
                    <xdr:rowOff>9525</xdr:rowOff>
                  </from>
                  <to>
                    <xdr:col>3</xdr:col>
                    <xdr:colOff>9525</xdr:colOff>
                    <xdr:row>101</xdr:row>
                    <xdr:rowOff>19050</xdr:rowOff>
                  </to>
                </anchor>
              </controlPr>
            </control>
          </mc:Choice>
        </mc:AlternateContent>
        <mc:AlternateContent xmlns:mc="http://schemas.openxmlformats.org/markup-compatibility/2006">
          <mc:Choice Requires="x14">
            <control shapeId="3681" r:id="rId299" name="Drop Down 609">
              <controlPr defaultSize="0" autoFill="0" autoLine="0" autoPict="0">
                <anchor moveWithCells="1" sizeWithCells="1">
                  <from>
                    <xdr:col>1</xdr:col>
                    <xdr:colOff>1152525</xdr:colOff>
                    <xdr:row>102</xdr:row>
                    <xdr:rowOff>219075</xdr:rowOff>
                  </from>
                  <to>
                    <xdr:col>2</xdr:col>
                    <xdr:colOff>542925</xdr:colOff>
                    <xdr:row>104</xdr:row>
                    <xdr:rowOff>0</xdr:rowOff>
                  </to>
                </anchor>
              </controlPr>
            </control>
          </mc:Choice>
        </mc:AlternateContent>
        <mc:AlternateContent xmlns:mc="http://schemas.openxmlformats.org/markup-compatibility/2006">
          <mc:Choice Requires="x14">
            <control shapeId="3682" r:id="rId300" name="Drop Down 610">
              <controlPr defaultSize="0" autoFill="0" autoLine="0" autoPict="0">
                <anchor moveWithCells="1" sizeWithCells="1">
                  <from>
                    <xdr:col>1</xdr:col>
                    <xdr:colOff>1162050</xdr:colOff>
                    <xdr:row>106</xdr:row>
                    <xdr:rowOff>28575</xdr:rowOff>
                  </from>
                  <to>
                    <xdr:col>2</xdr:col>
                    <xdr:colOff>542925</xdr:colOff>
                    <xdr:row>107</xdr:row>
                    <xdr:rowOff>28575</xdr:rowOff>
                  </to>
                </anchor>
              </controlPr>
            </control>
          </mc:Choice>
        </mc:AlternateContent>
        <mc:AlternateContent xmlns:mc="http://schemas.openxmlformats.org/markup-compatibility/2006">
          <mc:Choice Requires="x14">
            <control shapeId="3683" r:id="rId301" name="Drop Down 611">
              <controlPr defaultSize="0" autoFill="0" autoLine="0" autoPict="0">
                <anchor moveWithCells="1" sizeWithCells="1">
                  <from>
                    <xdr:col>1</xdr:col>
                    <xdr:colOff>1152525</xdr:colOff>
                    <xdr:row>109</xdr:row>
                    <xdr:rowOff>28575</xdr:rowOff>
                  </from>
                  <to>
                    <xdr:col>2</xdr:col>
                    <xdr:colOff>542925</xdr:colOff>
                    <xdr:row>110</xdr:row>
                    <xdr:rowOff>38100</xdr:rowOff>
                  </to>
                </anchor>
              </controlPr>
            </control>
          </mc:Choice>
        </mc:AlternateContent>
        <mc:AlternateContent xmlns:mc="http://schemas.openxmlformats.org/markup-compatibility/2006">
          <mc:Choice Requires="x14">
            <control shapeId="3684" r:id="rId302" name="Drop Down 612">
              <controlPr defaultSize="0" autoFill="0" autoLine="0" autoPict="0">
                <anchor moveWithCells="1" sizeWithCells="1">
                  <from>
                    <xdr:col>1</xdr:col>
                    <xdr:colOff>1143000</xdr:colOff>
                    <xdr:row>112</xdr:row>
                    <xdr:rowOff>19050</xdr:rowOff>
                  </from>
                  <to>
                    <xdr:col>2</xdr:col>
                    <xdr:colOff>533400</xdr:colOff>
                    <xdr:row>113</xdr:row>
                    <xdr:rowOff>28575</xdr:rowOff>
                  </to>
                </anchor>
              </controlPr>
            </control>
          </mc:Choice>
        </mc:AlternateContent>
        <mc:AlternateContent xmlns:mc="http://schemas.openxmlformats.org/markup-compatibility/2006">
          <mc:Choice Requires="x14">
            <control shapeId="3686" r:id="rId303" name="Drop Down 614">
              <controlPr defaultSize="0" autoFill="0" autoLine="0" autoPict="0">
                <anchor moveWithCells="1" sizeWithCells="1">
                  <from>
                    <xdr:col>1</xdr:col>
                    <xdr:colOff>1190625</xdr:colOff>
                    <xdr:row>114</xdr:row>
                    <xdr:rowOff>219075</xdr:rowOff>
                  </from>
                  <to>
                    <xdr:col>3</xdr:col>
                    <xdr:colOff>38100</xdr:colOff>
                    <xdr:row>116</xdr:row>
                    <xdr:rowOff>0</xdr:rowOff>
                  </to>
                </anchor>
              </controlPr>
            </control>
          </mc:Choice>
        </mc:AlternateContent>
        <mc:AlternateContent xmlns:mc="http://schemas.openxmlformats.org/markup-compatibility/2006">
          <mc:Choice Requires="x14">
            <control shapeId="3687" r:id="rId304" name="Drop Down 615">
              <controlPr defaultSize="0" autoFill="0" autoLine="0" autoPict="0">
                <anchor moveWithCells="1" sizeWithCells="1">
                  <from>
                    <xdr:col>1</xdr:col>
                    <xdr:colOff>1143000</xdr:colOff>
                    <xdr:row>118</xdr:row>
                    <xdr:rowOff>0</xdr:rowOff>
                  </from>
                  <to>
                    <xdr:col>2</xdr:col>
                    <xdr:colOff>533400</xdr:colOff>
                    <xdr:row>119</xdr:row>
                    <xdr:rowOff>9525</xdr:rowOff>
                  </to>
                </anchor>
              </controlPr>
            </control>
          </mc:Choice>
        </mc:AlternateContent>
        <mc:AlternateContent xmlns:mc="http://schemas.openxmlformats.org/markup-compatibility/2006">
          <mc:Choice Requires="x14">
            <control shapeId="3688" r:id="rId305" name="Drop Down 616">
              <controlPr defaultSize="0" autoFill="0" autoLine="0" autoPict="0">
                <anchor moveWithCells="1" sizeWithCells="1">
                  <from>
                    <xdr:col>1</xdr:col>
                    <xdr:colOff>1171575</xdr:colOff>
                    <xdr:row>121</xdr:row>
                    <xdr:rowOff>0</xdr:rowOff>
                  </from>
                  <to>
                    <xdr:col>3</xdr:col>
                    <xdr:colOff>9525</xdr:colOff>
                    <xdr:row>122</xdr:row>
                    <xdr:rowOff>9525</xdr:rowOff>
                  </to>
                </anchor>
              </controlPr>
            </control>
          </mc:Choice>
        </mc:AlternateContent>
        <mc:AlternateContent xmlns:mc="http://schemas.openxmlformats.org/markup-compatibility/2006">
          <mc:Choice Requires="x14">
            <control shapeId="3689" r:id="rId306" name="Drop Down 617">
              <controlPr defaultSize="0" autoFill="0" autoLine="0" autoPict="0">
                <anchor moveWithCells="1" sizeWithCells="1">
                  <from>
                    <xdr:col>1</xdr:col>
                    <xdr:colOff>1152525</xdr:colOff>
                    <xdr:row>123</xdr:row>
                    <xdr:rowOff>219075</xdr:rowOff>
                  </from>
                  <to>
                    <xdr:col>2</xdr:col>
                    <xdr:colOff>542925</xdr:colOff>
                    <xdr:row>125</xdr:row>
                    <xdr:rowOff>0</xdr:rowOff>
                  </to>
                </anchor>
              </controlPr>
            </control>
          </mc:Choice>
        </mc:AlternateContent>
        <mc:AlternateContent xmlns:mc="http://schemas.openxmlformats.org/markup-compatibility/2006">
          <mc:Choice Requires="x14">
            <control shapeId="3690" r:id="rId307" name="Drop Down 618">
              <controlPr defaultSize="0" autoFill="0" autoLine="0" autoPict="0">
                <anchor moveWithCells="1" sizeWithCells="1">
                  <from>
                    <xdr:col>1</xdr:col>
                    <xdr:colOff>1133475</xdr:colOff>
                    <xdr:row>126</xdr:row>
                    <xdr:rowOff>209550</xdr:rowOff>
                  </from>
                  <to>
                    <xdr:col>2</xdr:col>
                    <xdr:colOff>514350</xdr:colOff>
                    <xdr:row>128</xdr:row>
                    <xdr:rowOff>0</xdr:rowOff>
                  </to>
                </anchor>
              </controlPr>
            </control>
          </mc:Choice>
        </mc:AlternateContent>
        <mc:AlternateContent xmlns:mc="http://schemas.openxmlformats.org/markup-compatibility/2006">
          <mc:Choice Requires="x14">
            <control shapeId="3691" r:id="rId308" name="Drop Down 619">
              <controlPr defaultSize="0" autoFill="0" autoLine="0" autoPict="0">
                <anchor moveWithCells="1" sizeWithCells="1">
                  <from>
                    <xdr:col>1</xdr:col>
                    <xdr:colOff>1171575</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3692" r:id="rId309" name="Drop Down 620">
              <controlPr defaultSize="0" autoFill="0" autoLine="0" autoPict="0">
                <anchor moveWithCells="1" sizeWithCells="1">
                  <from>
                    <xdr:col>1</xdr:col>
                    <xdr:colOff>1171575</xdr:colOff>
                    <xdr:row>132</xdr:row>
                    <xdr:rowOff>219075</xdr:rowOff>
                  </from>
                  <to>
                    <xdr:col>3</xdr:col>
                    <xdr:colOff>9525</xdr:colOff>
                    <xdr:row>134</xdr:row>
                    <xdr:rowOff>0</xdr:rowOff>
                  </to>
                </anchor>
              </controlPr>
            </control>
          </mc:Choice>
        </mc:AlternateContent>
        <mc:AlternateContent xmlns:mc="http://schemas.openxmlformats.org/markup-compatibility/2006">
          <mc:Choice Requires="x14">
            <control shapeId="3693" r:id="rId310" name="Drop Down 621">
              <controlPr defaultSize="0" autoFill="0" autoLine="0" autoPict="0">
                <anchor moveWithCells="1" sizeWithCells="1">
                  <from>
                    <xdr:col>1</xdr:col>
                    <xdr:colOff>1162050</xdr:colOff>
                    <xdr:row>136</xdr:row>
                    <xdr:rowOff>9525</xdr:rowOff>
                  </from>
                  <to>
                    <xdr:col>3</xdr:col>
                    <xdr:colOff>9525</xdr:colOff>
                    <xdr:row>137</xdr:row>
                    <xdr:rowOff>9525</xdr:rowOff>
                  </to>
                </anchor>
              </controlPr>
            </control>
          </mc:Choice>
        </mc:AlternateContent>
        <mc:AlternateContent xmlns:mc="http://schemas.openxmlformats.org/markup-compatibility/2006">
          <mc:Choice Requires="x14">
            <control shapeId="3694" r:id="rId311" name="Drop Down 622">
              <controlPr defaultSize="0" autoFill="0" autoLine="0" autoPict="0">
                <anchor moveWithCells="1" sizeWithCells="1">
                  <from>
                    <xdr:col>1</xdr:col>
                    <xdr:colOff>1152525</xdr:colOff>
                    <xdr:row>139</xdr:row>
                    <xdr:rowOff>9525</xdr:rowOff>
                  </from>
                  <to>
                    <xdr:col>3</xdr:col>
                    <xdr:colOff>0</xdr:colOff>
                    <xdr:row>140</xdr:row>
                    <xdr:rowOff>19050</xdr:rowOff>
                  </to>
                </anchor>
              </controlPr>
            </control>
          </mc:Choice>
        </mc:AlternateContent>
        <mc:AlternateContent xmlns:mc="http://schemas.openxmlformats.org/markup-compatibility/2006">
          <mc:Choice Requires="x14">
            <control shapeId="3695" r:id="rId312" name="Drop Down 623">
              <controlPr defaultSize="0" autoFill="0" autoLine="0" autoPict="0">
                <anchor moveWithCells="1" sizeWithCells="1">
                  <from>
                    <xdr:col>1</xdr:col>
                    <xdr:colOff>1171575</xdr:colOff>
                    <xdr:row>141</xdr:row>
                    <xdr:rowOff>219075</xdr:rowOff>
                  </from>
                  <to>
                    <xdr:col>3</xdr:col>
                    <xdr:colOff>9525</xdr:colOff>
                    <xdr:row>142</xdr:row>
                    <xdr:rowOff>219075</xdr:rowOff>
                  </to>
                </anchor>
              </controlPr>
            </control>
          </mc:Choice>
        </mc:AlternateContent>
        <mc:AlternateContent xmlns:mc="http://schemas.openxmlformats.org/markup-compatibility/2006">
          <mc:Choice Requires="x14">
            <control shapeId="3696" r:id="rId313" name="Drop Down 624">
              <controlPr defaultSize="0" autoFill="0" autoLine="0" autoPict="0">
                <anchor moveWithCells="1" sizeWithCells="1">
                  <from>
                    <xdr:col>1</xdr:col>
                    <xdr:colOff>1143000</xdr:colOff>
                    <xdr:row>144</xdr:row>
                    <xdr:rowOff>219075</xdr:rowOff>
                  </from>
                  <to>
                    <xdr:col>2</xdr:col>
                    <xdr:colOff>533400</xdr:colOff>
                    <xdr:row>146</xdr:row>
                    <xdr:rowOff>0</xdr:rowOff>
                  </to>
                </anchor>
              </controlPr>
            </control>
          </mc:Choice>
        </mc:AlternateContent>
        <mc:AlternateContent xmlns:mc="http://schemas.openxmlformats.org/markup-compatibility/2006">
          <mc:Choice Requires="x14">
            <control shapeId="3697" r:id="rId314" name="Drop Down 625">
              <controlPr defaultSize="0" autoFill="0" autoLine="0" autoPict="0">
                <anchor moveWithCells="1" sizeWithCells="1">
                  <from>
                    <xdr:col>1</xdr:col>
                    <xdr:colOff>1143000</xdr:colOff>
                    <xdr:row>148</xdr:row>
                    <xdr:rowOff>9525</xdr:rowOff>
                  </from>
                  <to>
                    <xdr:col>2</xdr:col>
                    <xdr:colOff>533400</xdr:colOff>
                    <xdr:row>149</xdr:row>
                    <xdr:rowOff>19050</xdr:rowOff>
                  </to>
                </anchor>
              </controlPr>
            </control>
          </mc:Choice>
        </mc:AlternateContent>
        <mc:AlternateContent xmlns:mc="http://schemas.openxmlformats.org/markup-compatibility/2006">
          <mc:Choice Requires="x14">
            <control shapeId="3698" r:id="rId315" name="Drop Down 626">
              <controlPr defaultSize="0" autoFill="0" autoLine="0" autoPict="0">
                <anchor moveWithCells="1" sizeWithCells="1">
                  <from>
                    <xdr:col>1</xdr:col>
                    <xdr:colOff>1162050</xdr:colOff>
                    <xdr:row>151</xdr:row>
                    <xdr:rowOff>0</xdr:rowOff>
                  </from>
                  <to>
                    <xdr:col>2</xdr:col>
                    <xdr:colOff>533400</xdr:colOff>
                    <xdr:row>152</xdr:row>
                    <xdr:rowOff>9525</xdr:rowOff>
                  </to>
                </anchor>
              </controlPr>
            </control>
          </mc:Choice>
        </mc:AlternateContent>
        <mc:AlternateContent xmlns:mc="http://schemas.openxmlformats.org/markup-compatibility/2006">
          <mc:Choice Requires="x14">
            <control shapeId="3699" r:id="rId316" name="Drop Down 627">
              <controlPr defaultSize="0" autoFill="0" autoLine="0" autoPict="0">
                <anchor moveWithCells="1" sizeWithCells="1">
                  <from>
                    <xdr:col>1</xdr:col>
                    <xdr:colOff>1162050</xdr:colOff>
                    <xdr:row>154</xdr:row>
                    <xdr:rowOff>9525</xdr:rowOff>
                  </from>
                  <to>
                    <xdr:col>2</xdr:col>
                    <xdr:colOff>533400</xdr:colOff>
                    <xdr:row>155</xdr:row>
                    <xdr:rowOff>19050</xdr:rowOff>
                  </to>
                </anchor>
              </controlPr>
            </control>
          </mc:Choice>
        </mc:AlternateContent>
        <mc:AlternateContent xmlns:mc="http://schemas.openxmlformats.org/markup-compatibility/2006">
          <mc:Choice Requires="x14">
            <control shapeId="3700" r:id="rId317" name="Drop Down 628">
              <controlPr defaultSize="0" autoFill="0" autoLine="0" autoPict="0">
                <anchor moveWithCells="1" sizeWithCells="1">
                  <from>
                    <xdr:col>1</xdr:col>
                    <xdr:colOff>1152525</xdr:colOff>
                    <xdr:row>157</xdr:row>
                    <xdr:rowOff>19050</xdr:rowOff>
                  </from>
                  <to>
                    <xdr:col>2</xdr:col>
                    <xdr:colOff>542925</xdr:colOff>
                    <xdr:row>158</xdr:row>
                    <xdr:rowOff>28575</xdr:rowOff>
                  </to>
                </anchor>
              </controlPr>
            </control>
          </mc:Choice>
        </mc:AlternateContent>
        <mc:AlternateContent xmlns:mc="http://schemas.openxmlformats.org/markup-compatibility/2006">
          <mc:Choice Requires="x14">
            <control shapeId="3701" r:id="rId318" name="Drop Down 629">
              <controlPr defaultSize="0" autoFill="0" autoLine="0" autoPict="0">
                <anchor moveWithCells="1" sizeWithCells="1">
                  <from>
                    <xdr:col>1</xdr:col>
                    <xdr:colOff>1162050</xdr:colOff>
                    <xdr:row>160</xdr:row>
                    <xdr:rowOff>19050</xdr:rowOff>
                  </from>
                  <to>
                    <xdr:col>2</xdr:col>
                    <xdr:colOff>533400</xdr:colOff>
                    <xdr:row>161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workbookViewId="0">
      <selection activeCell="B5" sqref="B5"/>
    </sheetView>
  </sheetViews>
  <sheetFormatPr defaultRowHeight="12.75" x14ac:dyDescent="0.2"/>
  <cols>
    <col min="1" max="1" width="118.85546875" style="99" customWidth="1"/>
  </cols>
  <sheetData>
    <row r="1" spans="1:1" x14ac:dyDescent="0.2">
      <c r="A1" s="97" t="s">
        <v>108</v>
      </c>
    </row>
    <row r="2" spans="1:1" ht="38.25" customHeight="1" x14ac:dyDescent="0.2">
      <c r="A2" s="98" t="s">
        <v>110</v>
      </c>
    </row>
    <row r="3" spans="1:1" s="203" customFormat="1" ht="35.25" customHeight="1" x14ac:dyDescent="0.2">
      <c r="A3" s="204" t="s">
        <v>111</v>
      </c>
    </row>
    <row r="4" spans="1:1" s="203" customFormat="1" ht="36.75" customHeight="1" x14ac:dyDescent="0.2">
      <c r="A4" s="204" t="s">
        <v>181</v>
      </c>
    </row>
    <row r="5" spans="1:1" s="203" customFormat="1" ht="28.5" customHeight="1" x14ac:dyDescent="0.2">
      <c r="A5" s="204" t="s">
        <v>182</v>
      </c>
    </row>
    <row r="6" spans="1:1" s="203" customFormat="1" ht="30.75" customHeight="1" x14ac:dyDescent="0.2">
      <c r="A6" s="204" t="s">
        <v>109</v>
      </c>
    </row>
    <row r="7" spans="1:1" s="203" customFormat="1" ht="24.75" customHeight="1" x14ac:dyDescent="0.2">
      <c r="A7" s="204" t="s">
        <v>183</v>
      </c>
    </row>
    <row r="8" spans="1:1" s="203" customFormat="1" ht="18.75" customHeight="1" x14ac:dyDescent="0.2">
      <c r="A8" s="204" t="s">
        <v>184</v>
      </c>
    </row>
    <row r="9" spans="1:1" s="203" customFormat="1" ht="44.25" customHeight="1" x14ac:dyDescent="0.2">
      <c r="A9" s="58" t="s">
        <v>185</v>
      </c>
    </row>
    <row r="10" spans="1:1" s="203" customFormat="1" ht="13.5" customHeight="1" x14ac:dyDescent="0.2">
      <c r="A10" s="58"/>
    </row>
    <row r="11" spans="1:1" s="203" customFormat="1" ht="61.5" customHeight="1" x14ac:dyDescent="0.2">
      <c r="A11" s="58" t="s">
        <v>135</v>
      </c>
    </row>
    <row r="12" spans="1:1" s="203" customFormat="1" ht="8.25" customHeight="1" x14ac:dyDescent="0.2">
      <c r="A12" s="58"/>
    </row>
    <row r="13" spans="1:1" s="203" customFormat="1" ht="25.5" x14ac:dyDescent="0.2">
      <c r="A13" s="58" t="s">
        <v>190</v>
      </c>
    </row>
    <row r="14" spans="1:1" s="203" customFormat="1" x14ac:dyDescent="0.2">
      <c r="A14" s="58"/>
    </row>
    <row r="15" spans="1:1" s="203" customFormat="1" ht="27" customHeight="1" x14ac:dyDescent="0.2">
      <c r="A15" s="58" t="s">
        <v>133</v>
      </c>
    </row>
  </sheetData>
  <sheetProtection password="F41E" sheet="1" objects="1" scenarios="1"/>
  <customSheetViews>
    <customSheetView guid="{DCFAC535-E3F1-45EC-A63D-2E956F3DA7F7}" showGridLines="0">
      <selection activeCell="A9" sqref="A9"/>
      <pageMargins left="0.78740157499999996" right="0.78740157499999996" top="0.984251969" bottom="0.984251969" header="0.4921259845" footer="0.4921259845"/>
      <pageSetup paperSize="9" orientation="portrait" r:id="rId1"/>
      <headerFooter alignWithMargins="0"/>
    </customSheetView>
  </customSheetViews>
  <phoneticPr fontId="13" type="noConversion"/>
  <pageMargins left="0.78740157499999996" right="0.78740157499999996" top="0.984251969" bottom="0.984251969" header="0.4921259845" footer="0.4921259845"/>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8"/>
  <sheetViews>
    <sheetView showGridLines="0" workbookViewId="0">
      <selection activeCell="F22" sqref="F22"/>
    </sheetView>
  </sheetViews>
  <sheetFormatPr defaultRowHeight="12.75" x14ac:dyDescent="0.2"/>
  <cols>
    <col min="1" max="1" width="4.7109375" style="8" customWidth="1"/>
    <col min="2" max="2" width="12.140625" style="8" customWidth="1"/>
    <col min="3" max="3" width="25.85546875" style="8" customWidth="1"/>
    <col min="4" max="5" width="12.28515625" style="8" customWidth="1"/>
    <col min="6" max="6" width="13.28515625" style="8" customWidth="1"/>
    <col min="7" max="16384" width="9.140625" style="8"/>
  </cols>
  <sheetData>
    <row r="1" spans="1:8" ht="39.75" customHeight="1" thickBot="1" x14ac:dyDescent="0.25"/>
    <row r="2" spans="1:8" ht="18.75" customHeight="1" thickBot="1" x14ac:dyDescent="0.25">
      <c r="A2" s="391" t="s">
        <v>33</v>
      </c>
      <c r="B2" s="391"/>
      <c r="C2" s="391"/>
      <c r="D2" s="392"/>
      <c r="E2" s="391"/>
      <c r="F2" s="391"/>
    </row>
    <row r="3" spans="1:8" ht="17.25" customHeight="1" thickBot="1" x14ac:dyDescent="0.25">
      <c r="A3" s="393" t="s">
        <v>57</v>
      </c>
      <c r="B3" s="393"/>
      <c r="C3" s="393"/>
      <c r="D3" s="88" t="s">
        <v>79</v>
      </c>
      <c r="E3" s="396" t="s">
        <v>81</v>
      </c>
      <c r="F3" s="397"/>
    </row>
    <row r="4" spans="1:8" ht="15" thickBot="1" x14ac:dyDescent="0.25">
      <c r="A4" s="36" t="s">
        <v>34</v>
      </c>
      <c r="B4" s="37"/>
      <c r="C4" s="38"/>
      <c r="D4" s="87" t="s">
        <v>58</v>
      </c>
      <c r="E4" s="37"/>
      <c r="F4" s="38"/>
      <c r="H4" s="39"/>
    </row>
    <row r="5" spans="1:8" ht="15.75" customHeight="1" thickBot="1" x14ac:dyDescent="0.25">
      <c r="A5" s="394"/>
      <c r="B5" s="394"/>
      <c r="C5" s="394"/>
      <c r="D5" s="395"/>
      <c r="E5" s="395"/>
      <c r="F5" s="395"/>
    </row>
    <row r="6" spans="1:8" ht="13.5" customHeight="1" x14ac:dyDescent="0.2">
      <c r="A6" s="389" t="s">
        <v>41</v>
      </c>
      <c r="B6" s="389"/>
      <c r="C6" s="389"/>
      <c r="D6" s="389"/>
      <c r="E6" s="389"/>
      <c r="F6" s="389"/>
      <c r="H6" s="39"/>
    </row>
    <row r="7" spans="1:8" ht="48" x14ac:dyDescent="0.2">
      <c r="A7" s="40" t="s">
        <v>43</v>
      </c>
      <c r="B7" s="41" t="s">
        <v>21</v>
      </c>
      <c r="C7" s="41" t="s">
        <v>23</v>
      </c>
      <c r="D7" s="41" t="s">
        <v>25</v>
      </c>
      <c r="E7" s="41" t="s">
        <v>59</v>
      </c>
      <c r="F7" s="42" t="s">
        <v>60</v>
      </c>
    </row>
    <row r="8" spans="1:8" ht="25.5" customHeight="1" x14ac:dyDescent="0.2">
      <c r="A8" s="390" t="s">
        <v>32</v>
      </c>
      <c r="B8" s="390"/>
      <c r="C8" s="390"/>
      <c r="D8" s="390"/>
      <c r="E8" s="390"/>
      <c r="F8" s="17">
        <f>SUM(F9:F38)</f>
        <v>70560</v>
      </c>
    </row>
    <row r="9" spans="1:8" x14ac:dyDescent="0.2">
      <c r="A9" s="18">
        <v>1</v>
      </c>
      <c r="B9" s="43" t="s">
        <v>62</v>
      </c>
      <c r="C9" s="44" t="s">
        <v>56</v>
      </c>
      <c r="D9" s="45">
        <v>40203</v>
      </c>
      <c r="E9" s="46" t="s">
        <v>61</v>
      </c>
      <c r="F9" s="47">
        <v>70560</v>
      </c>
    </row>
    <row r="10" spans="1:8" x14ac:dyDescent="0.2">
      <c r="A10" s="24">
        <f t="shared" ref="A10:A38" si="0">A9+1</f>
        <v>2</v>
      </c>
      <c r="B10" s="48"/>
      <c r="C10" s="49"/>
      <c r="D10" s="50"/>
      <c r="E10" s="51"/>
      <c r="F10" s="52"/>
    </row>
    <row r="11" spans="1:8" x14ac:dyDescent="0.2">
      <c r="A11" s="24">
        <f t="shared" si="0"/>
        <v>3</v>
      </c>
      <c r="B11" s="48"/>
      <c r="C11" s="49"/>
      <c r="D11" s="50"/>
      <c r="E11" s="51"/>
      <c r="F11" s="52"/>
    </row>
    <row r="12" spans="1:8" x14ac:dyDescent="0.2">
      <c r="A12" s="24">
        <f t="shared" si="0"/>
        <v>4</v>
      </c>
      <c r="B12" s="48"/>
      <c r="C12" s="49"/>
      <c r="D12" s="50"/>
      <c r="E12" s="51"/>
      <c r="F12" s="52"/>
    </row>
    <row r="13" spans="1:8" x14ac:dyDescent="0.2">
      <c r="A13" s="24">
        <f t="shared" si="0"/>
        <v>5</v>
      </c>
      <c r="B13" s="48"/>
      <c r="C13" s="49"/>
      <c r="D13" s="50"/>
      <c r="E13" s="51"/>
      <c r="F13" s="52"/>
    </row>
    <row r="14" spans="1:8" x14ac:dyDescent="0.2">
      <c r="A14" s="24">
        <f t="shared" si="0"/>
        <v>6</v>
      </c>
      <c r="B14" s="48"/>
      <c r="C14" s="49"/>
      <c r="D14" s="50"/>
      <c r="E14" s="51"/>
      <c r="F14" s="52"/>
    </row>
    <row r="15" spans="1:8" x14ac:dyDescent="0.2">
      <c r="A15" s="24">
        <f t="shared" si="0"/>
        <v>7</v>
      </c>
      <c r="B15" s="48"/>
      <c r="C15" s="49"/>
      <c r="D15" s="50"/>
      <c r="E15" s="51"/>
      <c r="F15" s="52"/>
    </row>
    <row r="16" spans="1:8" x14ac:dyDescent="0.2">
      <c r="A16" s="24">
        <f t="shared" si="0"/>
        <v>8</v>
      </c>
      <c r="B16" s="48"/>
      <c r="C16" s="49"/>
      <c r="D16" s="50"/>
      <c r="E16" s="51"/>
      <c r="F16" s="52"/>
    </row>
    <row r="17" spans="1:6" x14ac:dyDescent="0.2">
      <c r="A17" s="24">
        <f t="shared" si="0"/>
        <v>9</v>
      </c>
      <c r="B17" s="48"/>
      <c r="C17" s="49"/>
      <c r="D17" s="50"/>
      <c r="E17" s="51"/>
      <c r="F17" s="52"/>
    </row>
    <row r="18" spans="1:6" x14ac:dyDescent="0.2">
      <c r="A18" s="24">
        <f t="shared" si="0"/>
        <v>10</v>
      </c>
      <c r="B18" s="48"/>
      <c r="C18" s="49"/>
      <c r="D18" s="50"/>
      <c r="E18" s="51"/>
      <c r="F18" s="52"/>
    </row>
    <row r="19" spans="1:6" x14ac:dyDescent="0.2">
      <c r="A19" s="24">
        <f t="shared" si="0"/>
        <v>11</v>
      </c>
      <c r="B19" s="48"/>
      <c r="C19" s="49"/>
      <c r="D19" s="50"/>
      <c r="E19" s="51"/>
      <c r="F19" s="52"/>
    </row>
    <row r="20" spans="1:6" x14ac:dyDescent="0.2">
      <c r="A20" s="24">
        <f t="shared" si="0"/>
        <v>12</v>
      </c>
      <c r="B20" s="48"/>
      <c r="C20" s="49"/>
      <c r="D20" s="50"/>
      <c r="E20" s="51"/>
      <c r="F20" s="52"/>
    </row>
    <row r="21" spans="1:6" x14ac:dyDescent="0.2">
      <c r="A21" s="24">
        <f t="shared" si="0"/>
        <v>13</v>
      </c>
      <c r="B21" s="48"/>
      <c r="C21" s="49"/>
      <c r="D21" s="50"/>
      <c r="E21" s="51"/>
      <c r="F21" s="52"/>
    </row>
    <row r="22" spans="1:6" x14ac:dyDescent="0.2">
      <c r="A22" s="24">
        <f t="shared" si="0"/>
        <v>14</v>
      </c>
      <c r="B22" s="48"/>
      <c r="C22" s="49"/>
      <c r="D22" s="50"/>
      <c r="E22" s="51"/>
      <c r="F22" s="52"/>
    </row>
    <row r="23" spans="1:6" x14ac:dyDescent="0.2">
      <c r="A23" s="24">
        <f t="shared" si="0"/>
        <v>15</v>
      </c>
      <c r="B23" s="48"/>
      <c r="C23" s="49"/>
      <c r="D23" s="50"/>
      <c r="E23" s="51"/>
      <c r="F23" s="52"/>
    </row>
    <row r="24" spans="1:6" x14ac:dyDescent="0.2">
      <c r="A24" s="24">
        <f t="shared" si="0"/>
        <v>16</v>
      </c>
      <c r="B24" s="48"/>
      <c r="C24" s="49"/>
      <c r="D24" s="50"/>
      <c r="E24" s="51"/>
      <c r="F24" s="52"/>
    </row>
    <row r="25" spans="1:6" x14ac:dyDescent="0.2">
      <c r="A25" s="24">
        <f t="shared" si="0"/>
        <v>17</v>
      </c>
      <c r="B25" s="48"/>
      <c r="C25" s="49"/>
      <c r="D25" s="50"/>
      <c r="E25" s="51"/>
      <c r="F25" s="52"/>
    </row>
    <row r="26" spans="1:6" x14ac:dyDescent="0.2">
      <c r="A26" s="24">
        <f t="shared" si="0"/>
        <v>18</v>
      </c>
      <c r="B26" s="48"/>
      <c r="C26" s="49"/>
      <c r="D26" s="50"/>
      <c r="E26" s="51"/>
      <c r="F26" s="52"/>
    </row>
    <row r="27" spans="1:6" x14ac:dyDescent="0.2">
      <c r="A27" s="24">
        <f t="shared" si="0"/>
        <v>19</v>
      </c>
      <c r="B27" s="48"/>
      <c r="C27" s="49"/>
      <c r="D27" s="50"/>
      <c r="E27" s="51"/>
      <c r="F27" s="52"/>
    </row>
    <row r="28" spans="1:6" x14ac:dyDescent="0.2">
      <c r="A28" s="24">
        <f t="shared" si="0"/>
        <v>20</v>
      </c>
      <c r="B28" s="48"/>
      <c r="C28" s="49"/>
      <c r="D28" s="50"/>
      <c r="E28" s="51"/>
      <c r="F28" s="52"/>
    </row>
    <row r="29" spans="1:6" x14ac:dyDescent="0.2">
      <c r="A29" s="24">
        <f t="shared" si="0"/>
        <v>21</v>
      </c>
      <c r="B29" s="48"/>
      <c r="C29" s="49"/>
      <c r="D29" s="50"/>
      <c r="E29" s="51"/>
      <c r="F29" s="52"/>
    </row>
    <row r="30" spans="1:6" x14ac:dyDescent="0.2">
      <c r="A30" s="24">
        <f t="shared" si="0"/>
        <v>22</v>
      </c>
      <c r="B30" s="48"/>
      <c r="C30" s="49"/>
      <c r="D30" s="50"/>
      <c r="E30" s="51"/>
      <c r="F30" s="52"/>
    </row>
    <row r="31" spans="1:6" x14ac:dyDescent="0.2">
      <c r="A31" s="24">
        <f t="shared" si="0"/>
        <v>23</v>
      </c>
      <c r="B31" s="48"/>
      <c r="C31" s="49"/>
      <c r="D31" s="50"/>
      <c r="E31" s="51"/>
      <c r="F31" s="52"/>
    </row>
    <row r="32" spans="1:6" x14ac:dyDescent="0.2">
      <c r="A32" s="24">
        <f t="shared" si="0"/>
        <v>24</v>
      </c>
      <c r="B32" s="48"/>
      <c r="C32" s="49"/>
      <c r="D32" s="50"/>
      <c r="E32" s="51"/>
      <c r="F32" s="52"/>
    </row>
    <row r="33" spans="1:6" x14ac:dyDescent="0.2">
      <c r="A33" s="24">
        <f t="shared" si="0"/>
        <v>25</v>
      </c>
      <c r="B33" s="48"/>
      <c r="C33" s="49"/>
      <c r="D33" s="50"/>
      <c r="E33" s="51"/>
      <c r="F33" s="52"/>
    </row>
    <row r="34" spans="1:6" x14ac:dyDescent="0.2">
      <c r="A34" s="24">
        <f t="shared" si="0"/>
        <v>26</v>
      </c>
      <c r="B34" s="48"/>
      <c r="C34" s="49"/>
      <c r="D34" s="50"/>
      <c r="E34" s="51"/>
      <c r="F34" s="52"/>
    </row>
    <row r="35" spans="1:6" x14ac:dyDescent="0.2">
      <c r="A35" s="24">
        <f t="shared" si="0"/>
        <v>27</v>
      </c>
      <c r="B35" s="48"/>
      <c r="C35" s="49"/>
      <c r="D35" s="50"/>
      <c r="E35" s="51"/>
      <c r="F35" s="52"/>
    </row>
    <row r="36" spans="1:6" x14ac:dyDescent="0.2">
      <c r="A36" s="24">
        <f t="shared" si="0"/>
        <v>28</v>
      </c>
      <c r="B36" s="48"/>
      <c r="C36" s="49"/>
      <c r="D36" s="50"/>
      <c r="E36" s="51"/>
      <c r="F36" s="52"/>
    </row>
    <row r="37" spans="1:6" x14ac:dyDescent="0.2">
      <c r="A37" s="24">
        <f t="shared" si="0"/>
        <v>29</v>
      </c>
      <c r="B37" s="48"/>
      <c r="C37" s="49"/>
      <c r="D37" s="50"/>
      <c r="E37" s="51"/>
      <c r="F37" s="52"/>
    </row>
    <row r="38" spans="1:6" ht="12.75" customHeight="1" x14ac:dyDescent="0.2">
      <c r="A38" s="30">
        <f t="shared" si="0"/>
        <v>30</v>
      </c>
      <c r="B38" s="53"/>
      <c r="C38" s="54"/>
      <c r="D38" s="55"/>
      <c r="E38" s="56"/>
      <c r="F38" s="57"/>
    </row>
  </sheetData>
  <sheetProtection password="F41E" sheet="1" objects="1" scenarios="1"/>
  <customSheetViews>
    <customSheetView guid="{DCFAC535-E3F1-45EC-A63D-2E956F3DA7F7}" showGridLines="0">
      <selection activeCell="M18" sqref="M18"/>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customSheetView>
  </customSheetViews>
  <mergeCells count="7">
    <mergeCell ref="A6:F6"/>
    <mergeCell ref="A8:E8"/>
    <mergeCell ref="A2:F2"/>
    <mergeCell ref="A3:C3"/>
    <mergeCell ref="A5:C5"/>
    <mergeCell ref="D5:F5"/>
    <mergeCell ref="E3:F3"/>
  </mergeCells>
  <phoneticPr fontId="13" type="noConversion"/>
  <dataValidations count="3">
    <dataValidation type="whole" operator="greaterThan" allowBlank="1" showErrorMessage="1" error="Zadejte částku v celých Kč!" sqref="F9:F38">
      <formula1>0</formula1>
      <formula2>0</formula2>
    </dataValidation>
    <dataValidation type="date" operator="greaterThan" allowBlank="1" showErrorMessage="1" error="Chybně zadané datum!" sqref="D9:D38">
      <formula1>37986</formula1>
      <formula2>0</formula2>
    </dataValidation>
    <dataValidation type="list" allowBlank="1" showErrorMessage="1" sqref="E9:E38">
      <formula1>"Tuzemské,Zahraniční"</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1"/>
  <sheetViews>
    <sheetView showGridLines="0" topLeftCell="A2" workbookViewId="0">
      <selection activeCell="J25" sqref="J25"/>
    </sheetView>
  </sheetViews>
  <sheetFormatPr defaultRowHeight="12.75" x14ac:dyDescent="0.2"/>
  <cols>
    <col min="1" max="1" width="4.7109375" style="8" customWidth="1"/>
    <col min="2" max="2" width="12.140625" style="8" customWidth="1"/>
    <col min="3" max="3" width="25.85546875" style="8" customWidth="1"/>
    <col min="4" max="4" width="16.28515625" style="8" customWidth="1"/>
    <col min="5" max="5" width="11.42578125" style="8" customWidth="1"/>
    <col min="6" max="6" width="12.28515625" style="8" customWidth="1"/>
    <col min="7" max="7" width="13.28515625" style="8" customWidth="1"/>
    <col min="8" max="8" width="18.85546875" style="8" customWidth="1"/>
    <col min="9" max="16384" width="9.140625" style="8"/>
  </cols>
  <sheetData>
    <row r="1" spans="1:7" ht="48" customHeight="1" thickBot="1" x14ac:dyDescent="0.25">
      <c r="G1" s="175" t="s">
        <v>137</v>
      </c>
    </row>
    <row r="2" spans="1:7" ht="18.75" customHeight="1" thickBot="1" x14ac:dyDescent="0.25">
      <c r="A2" s="391" t="s">
        <v>33</v>
      </c>
      <c r="B2" s="391"/>
      <c r="C2" s="391"/>
      <c r="D2" s="391"/>
      <c r="E2" s="391"/>
      <c r="F2" s="391"/>
      <c r="G2" s="391"/>
    </row>
    <row r="3" spans="1:7" ht="17.25" customHeight="1" thickBot="1" x14ac:dyDescent="0.25">
      <c r="A3" s="393" t="s">
        <v>57</v>
      </c>
      <c r="B3" s="393"/>
      <c r="C3" s="393"/>
      <c r="D3" s="89"/>
      <c r="E3" s="79" t="s">
        <v>80</v>
      </c>
      <c r="F3" s="402"/>
      <c r="G3" s="403"/>
    </row>
    <row r="4" spans="1:7" ht="15" thickBot="1" x14ac:dyDescent="0.25">
      <c r="A4" s="11" t="s">
        <v>34</v>
      </c>
      <c r="B4" s="12"/>
      <c r="C4" s="13"/>
      <c r="D4" s="12"/>
      <c r="E4" s="11" t="s">
        <v>58</v>
      </c>
      <c r="F4" s="12"/>
      <c r="G4" s="13"/>
    </row>
    <row r="5" spans="1:7" ht="15.75" customHeight="1" thickBot="1" x14ac:dyDescent="0.25">
      <c r="A5" s="394"/>
      <c r="B5" s="394"/>
      <c r="C5" s="394"/>
      <c r="D5" s="90"/>
      <c r="E5" s="395"/>
      <c r="F5" s="395"/>
      <c r="G5" s="395"/>
    </row>
    <row r="6" spans="1:7" ht="13.5" customHeight="1" thickBot="1" x14ac:dyDescent="0.25">
      <c r="A6" s="400" t="s">
        <v>41</v>
      </c>
      <c r="B6" s="400"/>
      <c r="C6" s="400"/>
      <c r="D6" s="400"/>
      <c r="E6" s="400"/>
      <c r="F6" s="400"/>
      <c r="G6" s="400"/>
    </row>
    <row r="7" spans="1:7" ht="48.75" thickBot="1" x14ac:dyDescent="0.25">
      <c r="A7" s="14" t="s">
        <v>43</v>
      </c>
      <c r="B7" s="15" t="s">
        <v>21</v>
      </c>
      <c r="C7" s="15" t="s">
        <v>23</v>
      </c>
      <c r="D7" s="15" t="s">
        <v>99</v>
      </c>
      <c r="E7" s="15" t="s">
        <v>25</v>
      </c>
      <c r="F7" s="15" t="s">
        <v>59</v>
      </c>
      <c r="G7" s="16" t="s">
        <v>60</v>
      </c>
    </row>
    <row r="8" spans="1:7" ht="25.5" customHeight="1" thickBot="1" x14ac:dyDescent="0.25">
      <c r="A8" s="401" t="s">
        <v>32</v>
      </c>
      <c r="B8" s="401"/>
      <c r="C8" s="401"/>
      <c r="D8" s="401"/>
      <c r="E8" s="401"/>
      <c r="F8" s="401"/>
      <c r="G8" s="17">
        <f>SUM(G9:G38)</f>
        <v>0</v>
      </c>
    </row>
    <row r="9" spans="1:7" x14ac:dyDescent="0.2">
      <c r="A9" s="18">
        <v>1</v>
      </c>
      <c r="B9" s="19"/>
      <c r="C9" s="20"/>
      <c r="D9" s="20"/>
      <c r="E9" s="21"/>
      <c r="F9" s="22"/>
      <c r="G9" s="23"/>
    </row>
    <row r="10" spans="1:7" x14ac:dyDescent="0.2">
      <c r="A10" s="24">
        <f t="shared" ref="A10:A38" si="0">A9+1</f>
        <v>2</v>
      </c>
      <c r="B10" s="25"/>
      <c r="C10" s="26"/>
      <c r="D10" s="26"/>
      <c r="E10" s="27"/>
      <c r="F10" s="28"/>
      <c r="G10" s="29"/>
    </row>
    <row r="11" spans="1:7" x14ac:dyDescent="0.2">
      <c r="A11" s="24">
        <f t="shared" si="0"/>
        <v>3</v>
      </c>
      <c r="B11" s="25"/>
      <c r="C11" s="26"/>
      <c r="D11" s="26"/>
      <c r="E11" s="27"/>
      <c r="F11" s="28"/>
      <c r="G11" s="29"/>
    </row>
    <row r="12" spans="1:7" x14ac:dyDescent="0.2">
      <c r="A12" s="24">
        <f t="shared" si="0"/>
        <v>4</v>
      </c>
      <c r="B12" s="25"/>
      <c r="C12" s="26"/>
      <c r="D12" s="26"/>
      <c r="E12" s="27"/>
      <c r="F12" s="28"/>
      <c r="G12" s="29"/>
    </row>
    <row r="13" spans="1:7" x14ac:dyDescent="0.2">
      <c r="A13" s="24">
        <f t="shared" si="0"/>
        <v>5</v>
      </c>
      <c r="B13" s="25"/>
      <c r="C13" s="26"/>
      <c r="D13" s="26"/>
      <c r="E13" s="27"/>
      <c r="F13" s="28"/>
      <c r="G13" s="29"/>
    </row>
    <row r="14" spans="1:7" x14ac:dyDescent="0.2">
      <c r="A14" s="24">
        <f t="shared" si="0"/>
        <v>6</v>
      </c>
      <c r="B14" s="25"/>
      <c r="C14" s="26"/>
      <c r="D14" s="26"/>
      <c r="E14" s="27"/>
      <c r="F14" s="28"/>
      <c r="G14" s="29"/>
    </row>
    <row r="15" spans="1:7" x14ac:dyDescent="0.2">
      <c r="A15" s="24">
        <f t="shared" si="0"/>
        <v>7</v>
      </c>
      <c r="B15" s="25"/>
      <c r="C15" s="26"/>
      <c r="D15" s="26"/>
      <c r="E15" s="27"/>
      <c r="F15" s="28"/>
      <c r="G15" s="29"/>
    </row>
    <row r="16" spans="1:7" x14ac:dyDescent="0.2">
      <c r="A16" s="24">
        <f t="shared" si="0"/>
        <v>8</v>
      </c>
      <c r="B16" s="25"/>
      <c r="C16" s="26"/>
      <c r="D16" s="26"/>
      <c r="E16" s="27"/>
      <c r="F16" s="28"/>
      <c r="G16" s="29"/>
    </row>
    <row r="17" spans="1:7" x14ac:dyDescent="0.2">
      <c r="A17" s="24">
        <f t="shared" si="0"/>
        <v>9</v>
      </c>
      <c r="B17" s="25"/>
      <c r="C17" s="26"/>
      <c r="D17" s="26"/>
      <c r="E17" s="27"/>
      <c r="F17" s="28"/>
      <c r="G17" s="29"/>
    </row>
    <row r="18" spans="1:7" x14ac:dyDescent="0.2">
      <c r="A18" s="24">
        <f t="shared" si="0"/>
        <v>10</v>
      </c>
      <c r="B18" s="25"/>
      <c r="C18" s="26"/>
      <c r="D18" s="26"/>
      <c r="E18" s="27"/>
      <c r="F18" s="28"/>
      <c r="G18" s="29"/>
    </row>
    <row r="19" spans="1:7" x14ac:dyDescent="0.2">
      <c r="A19" s="24">
        <f t="shared" si="0"/>
        <v>11</v>
      </c>
      <c r="B19" s="25"/>
      <c r="C19" s="26"/>
      <c r="D19" s="26"/>
      <c r="E19" s="27"/>
      <c r="F19" s="28"/>
      <c r="G19" s="29"/>
    </row>
    <row r="20" spans="1:7" x14ac:dyDescent="0.2">
      <c r="A20" s="24">
        <f t="shared" si="0"/>
        <v>12</v>
      </c>
      <c r="B20" s="25"/>
      <c r="C20" s="26"/>
      <c r="D20" s="26"/>
      <c r="E20" s="27"/>
      <c r="F20" s="28"/>
      <c r="G20" s="29"/>
    </row>
    <row r="21" spans="1:7" x14ac:dyDescent="0.2">
      <c r="A21" s="24">
        <f t="shared" si="0"/>
        <v>13</v>
      </c>
      <c r="B21" s="25"/>
      <c r="C21" s="26"/>
      <c r="D21" s="26"/>
      <c r="E21" s="27"/>
      <c r="F21" s="28"/>
      <c r="G21" s="29"/>
    </row>
    <row r="22" spans="1:7" x14ac:dyDescent="0.2">
      <c r="A22" s="24">
        <f t="shared" si="0"/>
        <v>14</v>
      </c>
      <c r="B22" s="25"/>
      <c r="C22" s="26"/>
      <c r="D22" s="26"/>
      <c r="E22" s="27"/>
      <c r="F22" s="28"/>
      <c r="G22" s="29"/>
    </row>
    <row r="23" spans="1:7" x14ac:dyDescent="0.2">
      <c r="A23" s="24">
        <f t="shared" si="0"/>
        <v>15</v>
      </c>
      <c r="B23" s="25"/>
      <c r="C23" s="26"/>
      <c r="D23" s="26"/>
      <c r="E23" s="27"/>
      <c r="F23" s="28"/>
      <c r="G23" s="29"/>
    </row>
    <row r="24" spans="1:7" x14ac:dyDescent="0.2">
      <c r="A24" s="24">
        <f t="shared" si="0"/>
        <v>16</v>
      </c>
      <c r="B24" s="25"/>
      <c r="C24" s="26"/>
      <c r="D24" s="26"/>
      <c r="E24" s="27"/>
      <c r="F24" s="28"/>
      <c r="G24" s="29"/>
    </row>
    <row r="25" spans="1:7" x14ac:dyDescent="0.2">
      <c r="A25" s="24">
        <f t="shared" si="0"/>
        <v>17</v>
      </c>
      <c r="B25" s="25"/>
      <c r="C25" s="26"/>
      <c r="D25" s="26"/>
      <c r="E25" s="27"/>
      <c r="F25" s="28"/>
      <c r="G25" s="29"/>
    </row>
    <row r="26" spans="1:7" x14ac:dyDescent="0.2">
      <c r="A26" s="24">
        <f t="shared" si="0"/>
        <v>18</v>
      </c>
      <c r="B26" s="25"/>
      <c r="C26" s="26"/>
      <c r="D26" s="26"/>
      <c r="E26" s="27"/>
      <c r="F26" s="28"/>
      <c r="G26" s="29"/>
    </row>
    <row r="27" spans="1:7" x14ac:dyDescent="0.2">
      <c r="A27" s="24">
        <f t="shared" si="0"/>
        <v>19</v>
      </c>
      <c r="B27" s="25"/>
      <c r="C27" s="26"/>
      <c r="D27" s="26"/>
      <c r="E27" s="27"/>
      <c r="F27" s="28"/>
      <c r="G27" s="29"/>
    </row>
    <row r="28" spans="1:7" x14ac:dyDescent="0.2">
      <c r="A28" s="24">
        <f t="shared" si="0"/>
        <v>20</v>
      </c>
      <c r="B28" s="25"/>
      <c r="C28" s="26"/>
      <c r="D28" s="26"/>
      <c r="E28" s="27"/>
      <c r="F28" s="28"/>
      <c r="G28" s="29"/>
    </row>
    <row r="29" spans="1:7" x14ac:dyDescent="0.2">
      <c r="A29" s="24">
        <f t="shared" si="0"/>
        <v>21</v>
      </c>
      <c r="B29" s="25"/>
      <c r="C29" s="26"/>
      <c r="D29" s="26"/>
      <c r="E29" s="27"/>
      <c r="F29" s="28"/>
      <c r="G29" s="29"/>
    </row>
    <row r="30" spans="1:7" x14ac:dyDescent="0.2">
      <c r="A30" s="24">
        <f t="shared" si="0"/>
        <v>22</v>
      </c>
      <c r="B30" s="25"/>
      <c r="C30" s="26"/>
      <c r="D30" s="26"/>
      <c r="E30" s="27"/>
      <c r="F30" s="28"/>
      <c r="G30" s="29"/>
    </row>
    <row r="31" spans="1:7" x14ac:dyDescent="0.2">
      <c r="A31" s="24">
        <f t="shared" si="0"/>
        <v>23</v>
      </c>
      <c r="B31" s="25"/>
      <c r="C31" s="26"/>
      <c r="D31" s="26"/>
      <c r="E31" s="27"/>
      <c r="F31" s="28"/>
      <c r="G31" s="29"/>
    </row>
    <row r="32" spans="1:7" x14ac:dyDescent="0.2">
      <c r="A32" s="24">
        <f t="shared" si="0"/>
        <v>24</v>
      </c>
      <c r="B32" s="25"/>
      <c r="C32" s="26"/>
      <c r="D32" s="26"/>
      <c r="E32" s="27"/>
      <c r="F32" s="28"/>
      <c r="G32" s="29"/>
    </row>
    <row r="33" spans="1:9" x14ac:dyDescent="0.2">
      <c r="A33" s="24">
        <f t="shared" si="0"/>
        <v>25</v>
      </c>
      <c r="B33" s="25"/>
      <c r="C33" s="26"/>
      <c r="D33" s="26"/>
      <c r="E33" s="27"/>
      <c r="F33" s="28"/>
      <c r="G33" s="29"/>
    </row>
    <row r="34" spans="1:9" x14ac:dyDescent="0.2">
      <c r="A34" s="24">
        <f t="shared" si="0"/>
        <v>26</v>
      </c>
      <c r="B34" s="25"/>
      <c r="C34" s="26"/>
      <c r="D34" s="26"/>
      <c r="E34" s="27"/>
      <c r="F34" s="28"/>
      <c r="G34" s="29"/>
    </row>
    <row r="35" spans="1:9" x14ac:dyDescent="0.2">
      <c r="A35" s="24">
        <f t="shared" si="0"/>
        <v>27</v>
      </c>
      <c r="B35" s="25"/>
      <c r="C35" s="26"/>
      <c r="D35" s="26"/>
      <c r="E35" s="27"/>
      <c r="F35" s="28"/>
      <c r="G35" s="29"/>
    </row>
    <row r="36" spans="1:9" x14ac:dyDescent="0.2">
      <c r="A36" s="24">
        <f t="shared" si="0"/>
        <v>28</v>
      </c>
      <c r="B36" s="25"/>
      <c r="C36" s="26"/>
      <c r="D36" s="26"/>
      <c r="E36" s="27"/>
      <c r="F36" s="28"/>
      <c r="G36" s="29"/>
    </row>
    <row r="37" spans="1:9" x14ac:dyDescent="0.2">
      <c r="A37" s="24">
        <f t="shared" si="0"/>
        <v>29</v>
      </c>
      <c r="B37" s="25"/>
      <c r="C37" s="26"/>
      <c r="D37" s="26"/>
      <c r="E37" s="27"/>
      <c r="F37" s="28"/>
      <c r="G37" s="29"/>
    </row>
    <row r="38" spans="1:9" ht="12.75" customHeight="1" thickBot="1" x14ac:dyDescent="0.25">
      <c r="A38" s="30">
        <f t="shared" si="0"/>
        <v>30</v>
      </c>
      <c r="B38" s="31"/>
      <c r="C38" s="32"/>
      <c r="D38" s="32"/>
      <c r="E38" s="33"/>
      <c r="F38" s="34"/>
      <c r="G38" s="35"/>
    </row>
    <row r="39" spans="1:9" x14ac:dyDescent="0.2">
      <c r="A39" s="9"/>
      <c r="B39" s="9"/>
      <c r="C39" s="9"/>
      <c r="D39" s="9"/>
      <c r="E39" s="9"/>
      <c r="F39" s="9"/>
      <c r="G39" s="9"/>
      <c r="H39" s="9"/>
      <c r="I39" s="9"/>
    </row>
    <row r="40" spans="1:9" ht="24.75" customHeight="1" x14ac:dyDescent="0.2">
      <c r="A40" s="398" t="s">
        <v>73</v>
      </c>
      <c r="B40" s="398"/>
      <c r="C40" s="398"/>
      <c r="D40" s="398"/>
      <c r="E40" s="398"/>
      <c r="F40" s="398"/>
      <c r="G40" s="398"/>
      <c r="H40" s="91"/>
      <c r="I40" s="92"/>
    </row>
    <row r="41" spans="1:9" ht="26.25" customHeight="1" x14ac:dyDescent="0.2">
      <c r="A41" s="398" t="s">
        <v>74</v>
      </c>
      <c r="B41" s="398"/>
      <c r="C41" s="398"/>
      <c r="D41" s="398"/>
      <c r="E41" s="398"/>
      <c r="F41" s="398"/>
      <c r="G41" s="398"/>
      <c r="H41" s="91"/>
      <c r="I41" s="91"/>
    </row>
    <row r="42" spans="1:9" ht="14.25" customHeight="1" x14ac:dyDescent="0.2">
      <c r="A42" s="398" t="s">
        <v>75</v>
      </c>
      <c r="B42" s="398"/>
      <c r="C42" s="398"/>
      <c r="D42" s="398"/>
      <c r="E42" s="398"/>
      <c r="F42" s="398"/>
      <c r="G42" s="398"/>
      <c r="H42" s="91"/>
      <c r="I42" s="91"/>
    </row>
    <row r="43" spans="1:9" ht="15.75" customHeight="1" x14ac:dyDescent="0.2">
      <c r="A43" s="398" t="s">
        <v>76</v>
      </c>
      <c r="B43" s="398"/>
      <c r="C43" s="398"/>
      <c r="D43" s="398"/>
      <c r="E43" s="398"/>
      <c r="F43" s="398"/>
      <c r="G43" s="398"/>
      <c r="H43" s="91"/>
      <c r="I43" s="91"/>
    </row>
    <row r="44" spans="1:9" ht="26.25" customHeight="1" x14ac:dyDescent="0.2">
      <c r="A44" s="398" t="s">
        <v>51</v>
      </c>
      <c r="B44" s="398"/>
      <c r="C44" s="398"/>
      <c r="D44" s="398"/>
      <c r="E44" s="398"/>
      <c r="F44" s="398"/>
      <c r="G44" s="398"/>
      <c r="H44" s="91"/>
      <c r="I44" s="91"/>
    </row>
    <row r="45" spans="1:9" x14ac:dyDescent="0.2">
      <c r="A45" s="93"/>
      <c r="B45" s="93"/>
      <c r="C45" s="93"/>
      <c r="D45" s="93"/>
      <c r="E45" s="93"/>
      <c r="F45" s="93"/>
      <c r="G45" s="93"/>
      <c r="H45" s="93"/>
      <c r="I45" s="94"/>
    </row>
    <row r="46" spans="1:9" x14ac:dyDescent="0.2">
      <c r="A46" s="69" t="s">
        <v>52</v>
      </c>
      <c r="B46" s="70"/>
      <c r="C46" s="70"/>
      <c r="D46" s="70"/>
      <c r="E46" s="70"/>
      <c r="F46" s="71"/>
      <c r="G46" s="71"/>
      <c r="H46" s="67"/>
      <c r="I46" s="68"/>
    </row>
    <row r="47" spans="1:9" ht="12.75" customHeight="1" x14ac:dyDescent="0.2">
      <c r="A47" s="399" t="s">
        <v>53</v>
      </c>
      <c r="B47" s="399"/>
      <c r="C47" s="399" t="s">
        <v>54</v>
      </c>
      <c r="D47" s="399" t="s">
        <v>55</v>
      </c>
      <c r="E47" s="399"/>
      <c r="F47" s="405" t="s">
        <v>112</v>
      </c>
      <c r="G47" s="406"/>
      <c r="I47" s="68"/>
    </row>
    <row r="48" spans="1:9" x14ac:dyDescent="0.2">
      <c r="A48" s="399"/>
      <c r="B48" s="399"/>
      <c r="C48" s="399"/>
      <c r="D48" s="399"/>
      <c r="E48" s="399"/>
      <c r="F48" s="407"/>
      <c r="G48" s="408"/>
      <c r="I48" s="68"/>
    </row>
    <row r="49" spans="1:9" x14ac:dyDescent="0.2">
      <c r="A49" s="404"/>
      <c r="B49" s="404"/>
      <c r="C49" s="404"/>
      <c r="D49" s="404"/>
      <c r="E49" s="404"/>
      <c r="F49" s="409"/>
      <c r="G49" s="410"/>
      <c r="I49" s="68"/>
    </row>
    <row r="50" spans="1:9" x14ac:dyDescent="0.2">
      <c r="A50" s="404"/>
      <c r="B50" s="404"/>
      <c r="C50" s="404"/>
      <c r="D50" s="404"/>
      <c r="E50" s="404"/>
      <c r="F50" s="411"/>
      <c r="G50" s="412"/>
      <c r="I50" s="68"/>
    </row>
    <row r="51" spans="1:9" x14ac:dyDescent="0.2">
      <c r="A51" s="404"/>
      <c r="B51" s="404"/>
      <c r="C51" s="404"/>
      <c r="D51" s="404"/>
      <c r="E51" s="404"/>
      <c r="F51" s="413"/>
      <c r="G51" s="414"/>
      <c r="I51" s="68"/>
    </row>
  </sheetData>
  <sheetProtection password="F41E" sheet="1" objects="1" scenarios="1"/>
  <protectedRanges>
    <protectedRange sqref="B9:G38" name="Oblast1"/>
  </protectedRanges>
  <customSheetViews>
    <customSheetView guid="{DCFAC535-E3F1-45EC-A63D-2E956F3DA7F7}" showGridLines="0">
      <selection activeCell="L35" sqref="L35"/>
      <pageMargins left="0.74791666666666667" right="0.74791666666666667" top="0.98402777777777772" bottom="0.98402777777777772" header="0.51180555555555551" footer="0.51180555555555551"/>
      <pageSetup paperSize="9" scale="90" firstPageNumber="0" orientation="portrait" horizontalDpi="300" verticalDpi="300" r:id="rId1"/>
      <headerFooter alignWithMargins="0"/>
    </customSheetView>
  </customSheetViews>
  <mergeCells count="20">
    <mergeCell ref="D49:E51"/>
    <mergeCell ref="F47:G48"/>
    <mergeCell ref="F49:G51"/>
    <mergeCell ref="A49:B51"/>
    <mergeCell ref="C47:C48"/>
    <mergeCell ref="C49:C51"/>
    <mergeCell ref="A6:G6"/>
    <mergeCell ref="A8:F8"/>
    <mergeCell ref="A2:G2"/>
    <mergeCell ref="A3:C3"/>
    <mergeCell ref="A5:C5"/>
    <mergeCell ref="E5:G5"/>
    <mergeCell ref="F3:G3"/>
    <mergeCell ref="A44:G44"/>
    <mergeCell ref="A47:B48"/>
    <mergeCell ref="D47:E48"/>
    <mergeCell ref="A40:G40"/>
    <mergeCell ref="A41:G41"/>
    <mergeCell ref="A42:G42"/>
    <mergeCell ref="A43:G43"/>
  </mergeCells>
  <phoneticPr fontId="13" type="noConversion"/>
  <dataValidations count="3">
    <dataValidation type="whole" operator="greaterThan" allowBlank="1" showErrorMessage="1" error="Zadejte částku v celých Kč!" sqref="G9:G38">
      <formula1>0</formula1>
      <formula2>0</formula2>
    </dataValidation>
    <dataValidation type="date" operator="greaterThan" allowBlank="1" showErrorMessage="1" error="Chybně zadané datum!" sqref="E9:E38">
      <formula1>37986</formula1>
      <formula2>0</formula2>
    </dataValidation>
    <dataValidation type="list" allowBlank="1" showErrorMessage="1" sqref="F9:F38">
      <formula1>"Tuzemské,Zahraniční"</formula1>
      <formula2>0</formula2>
    </dataValidation>
  </dataValidations>
  <pageMargins left="0.74791666666666667" right="0.74791666666666667" top="0.98402777777777772" bottom="0.98402777777777772" header="0.51180555555555551" footer="0.51180555555555551"/>
  <pageSetup paperSize="9" scale="90" firstPageNumber="0" orientation="portrait" horizontalDpi="300" verticalDpi="300"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Pokyny pro vyplnění</vt:lpstr>
      <vt:lpstr>Metodika mzdové nákady</vt:lpstr>
      <vt:lpstr>Mzdy - přiklady</vt:lpstr>
      <vt:lpstr>Mzdové listy</vt:lpstr>
      <vt:lpstr>Mzdy - formulář</vt:lpstr>
      <vt:lpstr>Metodika cestovné</vt:lpstr>
      <vt:lpstr>Cestovné - příklad</vt:lpstr>
      <vt:lpstr>Cestovné - formulář</vt: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Koubková Monika</dc:creator>
  <cp:lastModifiedBy>Geregová Marcela</cp:lastModifiedBy>
  <cp:lastPrinted>2012-03-16T13:15:09Z</cp:lastPrinted>
  <dcterms:created xsi:type="dcterms:W3CDTF">2010-12-01T12:22:10Z</dcterms:created>
  <dcterms:modified xsi:type="dcterms:W3CDTF">2012-03-19T10:54:19Z</dcterms:modified>
</cp:coreProperties>
</file>